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6885" activeTab="0"/>
  </bookViews>
  <sheets>
    <sheet name="2021 Printable Sign Order " sheetId="1" r:id="rId1"/>
  </sheets>
  <definedNames>
    <definedName name="_xlnm.Print_Area" localSheetId="0">'2021 Printable Sign Order '!$B$2:$L$103</definedName>
  </definedNames>
  <calcPr fullCalcOnLoad="1"/>
</workbook>
</file>

<file path=xl/sharedStrings.xml><?xml version="1.0" encoding="utf-8"?>
<sst xmlns="http://schemas.openxmlformats.org/spreadsheetml/2006/main" count="283" uniqueCount="152">
  <si>
    <t>Junction Ahead</t>
  </si>
  <si>
    <t>Steep Hill</t>
  </si>
  <si>
    <t>Blind Hill</t>
  </si>
  <si>
    <t>Ice</t>
  </si>
  <si>
    <t>GRAND TOTAL OWED:</t>
  </si>
  <si>
    <t>PARCEL POSTAGE:</t>
  </si>
  <si>
    <t>PICKED UP AT OFFICE</t>
  </si>
  <si>
    <t>Road Closed to Snmbls.</t>
  </si>
  <si>
    <t>Right Hazard Marker</t>
  </si>
  <si>
    <t>Left Hazard Marker</t>
  </si>
  <si>
    <t>Regulatory</t>
  </si>
  <si>
    <t>No Wheeled Vehicles</t>
  </si>
  <si>
    <t>Bridge/Snmbls. Only</t>
  </si>
  <si>
    <t>Trail Closed</t>
  </si>
  <si>
    <t>Wheeled Veh. Permission</t>
  </si>
  <si>
    <t>12x18 R/W</t>
  </si>
  <si>
    <t>Stay on Trail</t>
  </si>
  <si>
    <t>Do Not Enter</t>
  </si>
  <si>
    <t>Private Trail</t>
  </si>
  <si>
    <t>Dead End</t>
  </si>
  <si>
    <t>N</t>
  </si>
  <si>
    <t>S</t>
  </si>
  <si>
    <t>E</t>
  </si>
  <si>
    <t>8x12 G/W*</t>
  </si>
  <si>
    <t>W</t>
  </si>
  <si>
    <t>A</t>
  </si>
  <si>
    <t>B</t>
  </si>
  <si>
    <t>SAMPLE</t>
  </si>
  <si>
    <t>DATE:</t>
  </si>
  <si>
    <t>Cautionary Signs</t>
  </si>
  <si>
    <t>TO AN 10   - SAMPLE</t>
  </si>
  <si>
    <t>EAST BERLIN - SAMPLE</t>
  </si>
  <si>
    <t>Yield To Groomer</t>
  </si>
  <si>
    <t>C</t>
  </si>
  <si>
    <t>F</t>
  </si>
  <si>
    <t>Other Letters</t>
  </si>
  <si>
    <t xml:space="preserve">BY:  </t>
  </si>
  <si>
    <t xml:space="preserve">NAME:  </t>
  </si>
  <si>
    <t>ADDRESS:</t>
  </si>
  <si>
    <t>PHONE:</t>
  </si>
  <si>
    <t>Town Name/Location 12"x2"</t>
  </si>
  <si>
    <t>6x6  Blue/W</t>
  </si>
  <si>
    <t>12x9 Fl. Grn</t>
  </si>
  <si>
    <t>6x8 G/W</t>
  </si>
  <si>
    <t>6x8 O/W</t>
  </si>
  <si>
    <t>6x9 W/Red*</t>
  </si>
  <si>
    <t>16x4 R/W</t>
  </si>
  <si>
    <t>Warning - No ATVs</t>
  </si>
  <si>
    <t>Trail Open - Snbls Only</t>
  </si>
  <si>
    <t>Speed Limit - 35 mph</t>
  </si>
  <si>
    <t>Wildlife In Trail</t>
  </si>
  <si>
    <t>Curfew Signs</t>
  </si>
  <si>
    <t xml:space="preserve"> </t>
  </si>
  <si>
    <t>Club:</t>
  </si>
  <si>
    <t>VAST TRAIL SIGN ORDER</t>
  </si>
  <si>
    <t>Highway Signs - Snowmobile Logo</t>
  </si>
  <si>
    <t>Services</t>
  </si>
  <si>
    <r>
      <t>CUSTOM DIRECTIONAL-</t>
    </r>
    <r>
      <rPr>
        <b/>
        <sz val="14"/>
        <rFont val="AGaramond"/>
        <family val="0"/>
      </rPr>
      <t>Secondary Orange/White</t>
    </r>
  </si>
  <si>
    <r>
      <t>CUSTOM DIRECTIONAL-</t>
    </r>
    <r>
      <rPr>
        <b/>
        <sz val="14"/>
        <rFont val="AGaramond"/>
        <family val="0"/>
      </rPr>
      <t>Corridor Green/White</t>
    </r>
  </si>
  <si>
    <t>TRAIL SIGNING ACCESSORIES</t>
  </si>
  <si>
    <t>6x12 Y/Blk</t>
  </si>
  <si>
    <t xml:space="preserve">No ATVs - </t>
  </si>
  <si>
    <t>7x9 G/W</t>
  </si>
  <si>
    <t>3x8 G/W</t>
  </si>
  <si>
    <t>7x9 O/W</t>
  </si>
  <si>
    <t>3x8 O/W</t>
  </si>
  <si>
    <t>8x8 G/W</t>
  </si>
  <si>
    <t>(See Trail Signing Acc. Below)</t>
  </si>
  <si>
    <t>2" White</t>
  </si>
  <si>
    <t>Bridge Ahead</t>
  </si>
  <si>
    <t>Position:</t>
  </si>
  <si>
    <t>Date Ordered:</t>
  </si>
  <si>
    <t>MAIL OR UPS DELIVERY ADDRESS</t>
  </si>
  <si>
    <t>9x6  Fl.  Ora</t>
  </si>
  <si>
    <t>County:</t>
  </si>
  <si>
    <t>Ordered By:</t>
  </si>
  <si>
    <t>Trail Logo</t>
  </si>
  <si>
    <t>Public Hwy - keep right</t>
  </si>
  <si>
    <t>Snowmobile Crossing</t>
  </si>
  <si>
    <t>Exit Right</t>
  </si>
  <si>
    <t>Exit Left</t>
  </si>
  <si>
    <t xml:space="preserve">Food </t>
  </si>
  <si>
    <t>Gas</t>
  </si>
  <si>
    <t>Gas/Food</t>
  </si>
  <si>
    <t>INTERSECTION NUMBERS - Black &amp; White</t>
  </si>
  <si>
    <t>County/Intersection Number 8"x5"</t>
  </si>
  <si>
    <t>WN 102 - SAMPLE</t>
  </si>
  <si>
    <t>NUMBERS</t>
  </si>
  <si>
    <t>LETTERS</t>
  </si>
  <si>
    <t xml:space="preserve">Repairs </t>
  </si>
  <si>
    <t>Snowmobile Parking</t>
  </si>
  <si>
    <t>Lodging</t>
  </si>
  <si>
    <t>Telephone</t>
  </si>
  <si>
    <t>Arrow to Services</t>
  </si>
  <si>
    <t>UPS</t>
  </si>
  <si>
    <t>TOTAL SIGNS COST:</t>
  </si>
  <si>
    <t>Logging Operation</t>
  </si>
  <si>
    <t>Skiers On Trail</t>
  </si>
  <si>
    <t>Stay On Trail</t>
  </si>
  <si>
    <t>12x12 W/Blk</t>
  </si>
  <si>
    <t>12x12 R/W</t>
  </si>
  <si>
    <t>12x12 W/RB</t>
  </si>
  <si>
    <t>12x12Y/Red</t>
  </si>
  <si>
    <t>12x12 Y/Blk</t>
  </si>
  <si>
    <t>12x12 W/Red</t>
  </si>
  <si>
    <t>18x18 Y/Blk</t>
  </si>
  <si>
    <t>6x6 Blue/W</t>
  </si>
  <si>
    <t>50% PAYABLE:</t>
  </si>
  <si>
    <t>SPEC. ORDER (100% Payable)</t>
  </si>
  <si>
    <t>Total Invoice Amount:</t>
  </si>
  <si>
    <t>Small Arrow</t>
  </si>
  <si>
    <t>________ Miles</t>
  </si>
  <si>
    <t>VAST Trail Maint. Vehicle</t>
  </si>
  <si>
    <t>Pennants</t>
  </si>
  <si>
    <t>CORRIDOR (Green)</t>
  </si>
  <si>
    <t>SECONDARY (Orange)</t>
  </si>
  <si>
    <t>Qty.</t>
  </si>
  <si>
    <t>Wording</t>
  </si>
  <si>
    <t>Don't Litter</t>
  </si>
  <si>
    <t>Size/Color</t>
  </si>
  <si>
    <t>Unit Price</t>
  </si>
  <si>
    <t>Total</t>
  </si>
  <si>
    <t>Stop Ahead RR XING</t>
  </si>
  <si>
    <t>Slow</t>
  </si>
  <si>
    <t>Arrow</t>
  </si>
  <si>
    <t>Groomer Access Only</t>
  </si>
  <si>
    <t>Vehicle/Trailer Parking</t>
  </si>
  <si>
    <t xml:space="preserve">TOWN / STATE / ZIP: </t>
  </si>
  <si>
    <t>SUB-TOTAL</t>
  </si>
  <si>
    <t xml:space="preserve">No Snowmobiles </t>
  </si>
  <si>
    <t>Small Trees</t>
  </si>
  <si>
    <t>Thank You Landowners</t>
  </si>
  <si>
    <t>12x18</t>
  </si>
  <si>
    <t>Stop Ahead (3M sheeting)</t>
  </si>
  <si>
    <t>Stop (3M sheeting)</t>
  </si>
  <si>
    <t>Your GPS is Wrong</t>
  </si>
  <si>
    <t xml:space="preserve"> OTHER </t>
  </si>
  <si>
    <t>Route Logo</t>
  </si>
  <si>
    <t>2x2</t>
  </si>
  <si>
    <t>Reflectors</t>
  </si>
  <si>
    <t>Sensitive Area</t>
  </si>
  <si>
    <t>12x12</t>
  </si>
  <si>
    <t xml:space="preserve">SPECIAL ORDER (club pay 100%) </t>
  </si>
  <si>
    <t xml:space="preserve"> ORDER TOTALS </t>
  </si>
  <si>
    <t>Zero Alcohol</t>
  </si>
  <si>
    <t xml:space="preserve">Be Safe poster </t>
  </si>
  <si>
    <t xml:space="preserve">Hands On poster </t>
  </si>
  <si>
    <t>30 x 30</t>
  </si>
  <si>
    <r>
      <t xml:space="preserve">For more information, please refer to the Guidelines for Snowmobile Trail Signing and Placement Manual (latest edition). Please indicate quantity below.  </t>
    </r>
    <r>
      <rPr>
        <b/>
        <i/>
        <sz val="12"/>
        <rFont val="AGaramond"/>
        <family val="0"/>
      </rPr>
      <t>(REVISED 1/31/24)</t>
    </r>
  </si>
  <si>
    <t>8x12 Orange</t>
  </si>
  <si>
    <t>8x12 Green</t>
  </si>
  <si>
    <t>Route Logo (Secondary)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</si>
</sst>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12"/>
      <name val="AGaramond"/>
      <family val="0"/>
    </font>
    <font>
      <b/>
      <sz val="18"/>
      <name val="AGaramond"/>
      <family val="0"/>
    </font>
    <font>
      <sz val="12"/>
      <color indexed="8"/>
      <name val="AGaramond"/>
      <family val="0"/>
    </font>
    <font>
      <b/>
      <sz val="14"/>
      <name val="AGaramond"/>
      <family val="0"/>
    </font>
    <font>
      <sz val="18"/>
      <name val="Geneva"/>
      <family val="0"/>
    </font>
    <font>
      <i/>
      <sz val="12"/>
      <name val="AGaramond"/>
      <family val="0"/>
    </font>
    <font>
      <sz val="12"/>
      <name val="Courier"/>
      <family val="0"/>
    </font>
    <font>
      <i/>
      <sz val="10"/>
      <name val="AGaramond"/>
      <family val="0"/>
    </font>
    <font>
      <sz val="18"/>
      <name val="AGaramond"/>
      <family val="0"/>
    </font>
    <font>
      <b/>
      <sz val="30"/>
      <name val="Geneva"/>
      <family val="0"/>
    </font>
    <font>
      <sz val="10"/>
      <name val="AGaramond"/>
      <family val="0"/>
    </font>
    <font>
      <sz val="14"/>
      <name val="Geneva"/>
      <family val="0"/>
    </font>
    <font>
      <b/>
      <sz val="12"/>
      <name val="Geneva"/>
      <family val="0"/>
    </font>
    <font>
      <sz val="16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i/>
      <sz val="12"/>
      <name val="AGaramond"/>
      <family val="0"/>
    </font>
    <font>
      <sz val="8"/>
      <name val="Geneva"/>
      <family val="0"/>
    </font>
    <font>
      <i/>
      <sz val="10"/>
      <name val="Geneva"/>
      <family val="0"/>
    </font>
    <font>
      <sz val="12"/>
      <color indexed="10"/>
      <name val="AGaramond"/>
      <family val="0"/>
    </font>
    <font>
      <sz val="12"/>
      <color indexed="9"/>
      <name val="AGaramond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8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0" fontId="11" fillId="33" borderId="11" xfId="0" applyFont="1" applyFill="1" applyBorder="1" applyAlignment="1" applyProtection="1">
      <alignment vertical="center"/>
      <protection hidden="1"/>
    </xf>
    <xf numFmtId="8" fontId="9" fillId="33" borderId="0" xfId="0" applyNumberFormat="1" applyFont="1" applyFill="1" applyBorder="1" applyAlignment="1" applyProtection="1">
      <alignment horizontal="left"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8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8" fontId="0" fillId="33" borderId="0" xfId="0" applyNumberForma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8" fontId="3" fillId="33" borderId="0" xfId="0" applyNumberFormat="1" applyFont="1" applyFill="1" applyBorder="1" applyAlignment="1" applyProtection="1">
      <alignment horizontal="center" vertical="center"/>
      <protection hidden="1"/>
    </xf>
    <xf numFmtId="8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8" fontId="3" fillId="33" borderId="10" xfId="0" applyNumberFormat="1" applyFont="1" applyFill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8" fontId="0" fillId="0" borderId="0" xfId="0" applyNumberForma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8" fontId="3" fillId="0" borderId="10" xfId="0" applyNumberFormat="1" applyFont="1" applyFill="1" applyBorder="1" applyAlignment="1">
      <alignment horizontal="center" vertical="center"/>
    </xf>
    <xf numFmtId="8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hidden="1"/>
    </xf>
    <xf numFmtId="8" fontId="3" fillId="0" borderId="14" xfId="0" applyNumberFormat="1" applyFont="1" applyFill="1" applyBorder="1" applyAlignment="1" applyProtection="1">
      <alignment horizontal="center" vertical="center"/>
      <protection hidden="1"/>
    </xf>
    <xf numFmtId="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hidden="1"/>
    </xf>
    <xf numFmtId="0" fontId="3" fillId="0" borderId="10" xfId="0" applyFont="1" applyFill="1" applyBorder="1" applyAlignment="1" applyProtection="1" quotePrefix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49" fontId="22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8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8" fontId="22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Alignment="1" applyProtection="1">
      <alignment/>
      <protection hidden="1"/>
    </xf>
    <xf numFmtId="8" fontId="23" fillId="33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8" fontId="3" fillId="0" borderId="0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 applyProtection="1">
      <alignment/>
      <protection locked="0"/>
    </xf>
    <xf numFmtId="0" fontId="17" fillId="33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17" fillId="33" borderId="18" xfId="0" applyFont="1" applyFill="1" applyBorder="1" applyAlignment="1" applyProtection="1">
      <alignment vertical="center"/>
      <protection locked="0"/>
    </xf>
    <xf numFmtId="0" fontId="14" fillId="0" borderId="19" xfId="0" applyFont="1" applyBorder="1" applyAlignment="1">
      <alignment vertical="center"/>
    </xf>
    <xf numFmtId="8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33" borderId="21" xfId="0" applyFont="1" applyFill="1" applyBorder="1" applyAlignment="1" applyProtection="1">
      <alignment vertical="top"/>
      <protection locked="0"/>
    </xf>
    <xf numFmtId="0" fontId="17" fillId="33" borderId="22" xfId="0" applyFont="1" applyFill="1" applyBorder="1" applyAlignment="1" applyProtection="1">
      <alignment vertical="top"/>
      <protection locked="0"/>
    </xf>
    <xf numFmtId="0" fontId="17" fillId="33" borderId="23" xfId="0" applyFont="1" applyFill="1" applyBorder="1" applyAlignment="1" applyProtection="1">
      <alignment vertical="top"/>
      <protection locked="0"/>
    </xf>
    <xf numFmtId="44" fontId="3" fillId="33" borderId="10" xfId="0" applyNumberFormat="1" applyFont="1" applyFill="1" applyBorder="1" applyAlignment="1" applyProtection="1">
      <alignment horizontal="center" vertical="center"/>
      <protection hidden="1"/>
    </xf>
    <xf numFmtId="44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vertical="top" wrapText="1"/>
      <protection locked="0"/>
    </xf>
    <xf numFmtId="0" fontId="17" fillId="0" borderId="22" xfId="0" applyFont="1" applyBorder="1" applyAlignment="1" applyProtection="1">
      <alignment vertical="top" wrapText="1"/>
      <protection locked="0"/>
    </xf>
    <xf numFmtId="0" fontId="17" fillId="0" borderId="23" xfId="0" applyFont="1" applyBorder="1" applyAlignment="1" applyProtection="1">
      <alignment vertical="top" wrapText="1"/>
      <protection locked="0"/>
    </xf>
    <xf numFmtId="0" fontId="17" fillId="0" borderId="24" xfId="0" applyFont="1" applyBorder="1" applyAlignment="1" applyProtection="1">
      <alignment vertical="top"/>
      <protection/>
    </xf>
    <xf numFmtId="0" fontId="17" fillId="0" borderId="25" xfId="0" applyFont="1" applyBorder="1" applyAlignment="1" applyProtection="1">
      <alignment vertical="top" wrapText="1"/>
      <protection/>
    </xf>
    <xf numFmtId="0" fontId="17" fillId="33" borderId="24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14" fillId="33" borderId="19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0" fillId="0" borderId="31" xfId="0" applyFill="1" applyBorder="1" applyAlignment="1">
      <alignment/>
    </xf>
    <xf numFmtId="0" fontId="17" fillId="33" borderId="21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center" vertical="top"/>
      <protection locked="0"/>
    </xf>
    <xf numFmtId="0" fontId="17" fillId="33" borderId="32" xfId="0" applyFont="1" applyFill="1" applyBorder="1" applyAlignment="1" applyProtection="1">
      <alignment horizontal="center" vertical="top"/>
      <protection locked="0"/>
    </xf>
    <xf numFmtId="0" fontId="17" fillId="0" borderId="25" xfId="0" applyFont="1" applyBorder="1" applyAlignment="1" applyProtection="1">
      <alignment horizontal="center" vertical="top" wrapText="1"/>
      <protection locked="0"/>
    </xf>
    <xf numFmtId="0" fontId="17" fillId="0" borderId="32" xfId="0" applyFont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15" fillId="33" borderId="18" xfId="0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44" fontId="18" fillId="0" borderId="25" xfId="0" applyNumberFormat="1" applyFont="1" applyFill="1" applyBorder="1" applyAlignment="1">
      <alignment horizontal="center"/>
    </xf>
    <xf numFmtId="44" fontId="15" fillId="0" borderId="29" xfId="0" applyNumberFormat="1" applyFont="1" applyFill="1" applyBorder="1" applyAlignment="1" applyProtection="1">
      <alignment horizontal="center" vertical="center"/>
      <protection hidden="1" locked="0"/>
    </xf>
    <xf numFmtId="44" fontId="15" fillId="0" borderId="29" xfId="0" applyNumberFormat="1" applyFont="1" applyBorder="1" applyAlignment="1">
      <alignment horizontal="right" vertical="center"/>
    </xf>
    <xf numFmtId="44" fontId="15" fillId="0" borderId="25" xfId="0" applyNumberFormat="1" applyFont="1" applyFill="1" applyBorder="1" applyAlignment="1" applyProtection="1">
      <alignment horizontal="right" vertical="center"/>
      <protection hidden="1"/>
    </xf>
    <xf numFmtId="44" fontId="18" fillId="0" borderId="25" xfId="0" applyNumberFormat="1" applyFont="1" applyFill="1" applyBorder="1" applyAlignment="1">
      <alignment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7" fillId="0" borderId="29" xfId="0" applyFont="1" applyFill="1" applyBorder="1" applyAlignment="1" applyProtection="1">
      <alignment/>
      <protection hidden="1"/>
    </xf>
    <xf numFmtId="0" fontId="7" fillId="0" borderId="30" xfId="0" applyFont="1" applyFill="1" applyBorder="1" applyAlignment="1" applyProtection="1">
      <alignment/>
      <protection hidden="1"/>
    </xf>
    <xf numFmtId="44" fontId="15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left" vertical="top"/>
      <protection locked="0"/>
    </xf>
    <xf numFmtId="0" fontId="22" fillId="0" borderId="3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22" fillId="33" borderId="11" xfId="0" applyFont="1" applyFill="1" applyBorder="1" applyAlignment="1" applyProtection="1">
      <alignment horizontal="left" vertical="top"/>
      <protection locked="0"/>
    </xf>
    <xf numFmtId="0" fontId="22" fillId="33" borderId="33" xfId="0" applyFont="1" applyFill="1" applyBorder="1" applyAlignment="1" applyProtection="1">
      <alignment horizontal="left" vertical="top"/>
      <protection locked="0"/>
    </xf>
    <xf numFmtId="0" fontId="11" fillId="33" borderId="11" xfId="0" applyFont="1" applyFill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/>
      <protection hidden="1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33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vertical="center"/>
      <protection hidden="1"/>
    </xf>
    <xf numFmtId="14" fontId="16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16" fillId="0" borderId="33" xfId="0" applyFont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33" borderId="29" xfId="0" applyFont="1" applyFill="1" applyBorder="1" applyAlignment="1" applyProtection="1">
      <alignment horizontal="center" vertical="center"/>
      <protection hidden="1"/>
    </xf>
    <xf numFmtId="0" fontId="12" fillId="33" borderId="30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justify" vertical="center" wrapText="1"/>
      <protection hidden="1"/>
    </xf>
    <xf numFmtId="0" fontId="3" fillId="33" borderId="29" xfId="0" applyFont="1" applyFill="1" applyBorder="1" applyAlignment="1" applyProtection="1">
      <alignment horizontal="justify" vertical="center" wrapText="1"/>
      <protection hidden="1"/>
    </xf>
    <xf numFmtId="0" fontId="3" fillId="33" borderId="30" xfId="0" applyFont="1" applyFill="1" applyBorder="1" applyAlignment="1" applyProtection="1">
      <alignment horizontal="justify" vertical="center" wrapText="1"/>
      <protection hidden="1"/>
    </xf>
    <xf numFmtId="8" fontId="7" fillId="0" borderId="19" xfId="0" applyNumberFormat="1" applyFont="1" applyFill="1" applyBorder="1" applyAlignment="1" applyProtection="1">
      <alignment horizontal="left" vertical="center"/>
      <protection hidden="1"/>
    </xf>
    <xf numFmtId="8" fontId="7" fillId="0" borderId="33" xfId="0" applyNumberFormat="1" applyFont="1" applyFill="1" applyBorder="1" applyAlignment="1" applyProtection="1">
      <alignment horizontal="left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top"/>
      <protection locked="0"/>
    </xf>
    <xf numFmtId="8" fontId="19" fillId="0" borderId="10" xfId="0" applyNumberFormat="1" applyFont="1" applyFill="1" applyBorder="1" applyAlignment="1" applyProtection="1">
      <alignment horizontal="center" vertical="center"/>
      <protection locked="0"/>
    </xf>
    <xf numFmtId="4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838200</xdr:colOff>
      <xdr:row>23</xdr:row>
      <xdr:rowOff>47625</xdr:rowOff>
    </xdr:from>
    <xdr:to>
      <xdr:col>8</xdr:col>
      <xdr:colOff>1085850</xdr:colOff>
      <xdr:row>23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762875" y="7000875"/>
          <a:ext cx="247650" cy="1809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600075</xdr:colOff>
      <xdr:row>102</xdr:row>
      <xdr:rowOff>171450</xdr:rowOff>
    </xdr:from>
    <xdr:to>
      <xdr:col>3</xdr:col>
      <xdr:colOff>685800</xdr:colOff>
      <xdr:row>102</xdr:row>
      <xdr:rowOff>257175</xdr:rowOff>
    </xdr:to>
    <xdr:sp fLocksText="0">
      <xdr:nvSpPr>
        <xdr:cNvPr id="2" name="Text Box 2"/>
        <xdr:cNvSpPr txBox="1">
          <a:spLocks noChangeArrowheads="1"/>
        </xdr:cNvSpPr>
      </xdr:nvSpPr>
      <xdr:spPr>
        <a:xfrm flipV="1">
          <a:off x="3581400" y="27793950"/>
          <a:ext cx="85725" cy="857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95250</xdr:colOff>
      <xdr:row>101</xdr:row>
      <xdr:rowOff>0</xdr:rowOff>
    </xdr:from>
    <xdr:to>
      <xdr:col>6</xdr:col>
      <xdr:colOff>209550</xdr:colOff>
      <xdr:row>102</xdr:row>
      <xdr:rowOff>47625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096000" y="27336750"/>
          <a:ext cx="104775" cy="3333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142875</xdr:colOff>
      <xdr:row>96</xdr:row>
      <xdr:rowOff>161925</xdr:rowOff>
    </xdr:from>
    <xdr:to>
      <xdr:col>1</xdr:col>
      <xdr:colOff>428625</xdr:colOff>
      <xdr:row>96</xdr:row>
      <xdr:rowOff>228600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142875" y="26574750"/>
          <a:ext cx="58102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228600</xdr:colOff>
      <xdr:row>101</xdr:row>
      <xdr:rowOff>66675</xdr:rowOff>
    </xdr:from>
    <xdr:to>
      <xdr:col>6</xdr:col>
      <xdr:colOff>352425</xdr:colOff>
      <xdr:row>101</xdr:row>
      <xdr:rowOff>219075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6229350" y="2740342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314325</xdr:colOff>
      <xdr:row>107</xdr:row>
      <xdr:rowOff>76200</xdr:rowOff>
    </xdr:from>
    <xdr:to>
      <xdr:col>11</xdr:col>
      <xdr:colOff>752475</xdr:colOff>
      <xdr:row>109</xdr:row>
      <xdr:rowOff>9525</xdr:rowOff>
    </xdr:to>
    <xdr:sp fLocksText="0">
      <xdr:nvSpPr>
        <xdr:cNvPr id="6" name="Text Box 13"/>
        <xdr:cNvSpPr txBox="1">
          <a:spLocks noChangeArrowheads="1"/>
        </xdr:cNvSpPr>
      </xdr:nvSpPr>
      <xdr:spPr>
        <a:xfrm>
          <a:off x="6315075" y="29079825"/>
          <a:ext cx="5762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zoomScalePageLayoutView="0" workbookViewId="0" topLeftCell="A89">
      <selection activeCell="J96" sqref="J96"/>
    </sheetView>
  </sheetViews>
  <sheetFormatPr defaultColWidth="11.375" defaultRowHeight="12"/>
  <cols>
    <col min="1" max="1" width="3.875" style="0" customWidth="1"/>
    <col min="2" max="2" width="6.875" style="0" customWidth="1"/>
    <col min="3" max="3" width="28.375" style="0" customWidth="1"/>
    <col min="4" max="4" width="15.00390625" style="0" customWidth="1"/>
    <col min="5" max="5" width="12.875" style="0" customWidth="1"/>
    <col min="6" max="6" width="11.75390625" style="0" customWidth="1"/>
    <col min="7" max="7" width="5.25390625" style="0" customWidth="1"/>
    <col min="8" max="8" width="6.875" style="0" customWidth="1"/>
    <col min="9" max="9" width="28.75390625" style="0" customWidth="1"/>
    <col min="10" max="10" width="16.125" style="0" customWidth="1"/>
    <col min="11" max="11" width="12.875" style="0" customWidth="1"/>
    <col min="12" max="12" width="14.875" style="0" customWidth="1"/>
  </cols>
  <sheetData>
    <row r="1" spans="1:24" ht="9.75" customHeight="1" thickBot="1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9.75" customHeight="1" thickBot="1">
      <c r="A2" s="1"/>
      <c r="B2" s="159" t="s">
        <v>54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8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9.7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7.75" customHeight="1">
      <c r="A4" s="1"/>
      <c r="B4" s="150" t="s">
        <v>53</v>
      </c>
      <c r="C4" s="151"/>
      <c r="D4" s="152"/>
      <c r="E4" s="153"/>
      <c r="F4" s="153"/>
      <c r="G4" s="153"/>
      <c r="H4" s="154"/>
      <c r="I4" s="150" t="s">
        <v>109</v>
      </c>
      <c r="J4" s="155"/>
      <c r="K4" s="165"/>
      <c r="L4" s="166"/>
      <c r="M4" s="10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7.75" customHeight="1">
      <c r="A5" s="1"/>
      <c r="B5" s="150" t="s">
        <v>74</v>
      </c>
      <c r="C5" s="151"/>
      <c r="D5" s="152"/>
      <c r="E5" s="153"/>
      <c r="F5" s="153"/>
      <c r="G5" s="153"/>
      <c r="H5" s="154"/>
      <c r="I5" s="11" t="s">
        <v>71</v>
      </c>
      <c r="J5" s="156"/>
      <c r="K5" s="157"/>
      <c r="L5" s="158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7.75" customHeight="1">
      <c r="A6" s="1"/>
      <c r="B6" s="150" t="s">
        <v>75</v>
      </c>
      <c r="C6" s="151"/>
      <c r="D6" s="152"/>
      <c r="E6" s="153"/>
      <c r="F6" s="153"/>
      <c r="G6" s="153"/>
      <c r="H6" s="154"/>
      <c r="I6" s="9" t="s">
        <v>70</v>
      </c>
      <c r="J6" s="156"/>
      <c r="K6" s="157"/>
      <c r="L6" s="158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customHeight="1" thickBo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48" customHeight="1" thickBot="1">
      <c r="A8" s="1"/>
      <c r="B8" s="162" t="s">
        <v>148</v>
      </c>
      <c r="C8" s="163"/>
      <c r="D8" s="163"/>
      <c r="E8" s="163"/>
      <c r="F8" s="163"/>
      <c r="G8" s="163"/>
      <c r="H8" s="163"/>
      <c r="I8" s="163"/>
      <c r="J8" s="163"/>
      <c r="K8" s="163"/>
      <c r="L8" s="164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9.75" customHeight="1" thickBo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9.5" customHeight="1" thickBot="1">
      <c r="A10" s="1"/>
      <c r="B10" s="98" t="s">
        <v>29</v>
      </c>
      <c r="C10" s="146"/>
      <c r="D10" s="146"/>
      <c r="E10" s="146"/>
      <c r="F10" s="147"/>
      <c r="G10" s="8"/>
      <c r="H10" s="98" t="s">
        <v>10</v>
      </c>
      <c r="I10" s="146"/>
      <c r="J10" s="146"/>
      <c r="K10" s="146"/>
      <c r="L10" s="147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4" customHeight="1">
      <c r="A11" s="1"/>
      <c r="B11" s="36" t="s">
        <v>116</v>
      </c>
      <c r="C11" s="36" t="s">
        <v>117</v>
      </c>
      <c r="D11" s="36" t="s">
        <v>119</v>
      </c>
      <c r="E11" s="36" t="s">
        <v>120</v>
      </c>
      <c r="F11" s="36" t="s">
        <v>121</v>
      </c>
      <c r="G11" s="64"/>
      <c r="H11" s="36" t="s">
        <v>116</v>
      </c>
      <c r="I11" s="36" t="s">
        <v>117</v>
      </c>
      <c r="J11" s="36" t="s">
        <v>119</v>
      </c>
      <c r="K11" s="36" t="s">
        <v>120</v>
      </c>
      <c r="L11" s="36" t="s">
        <v>121</v>
      </c>
      <c r="M11" s="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4" customHeight="1">
      <c r="A12" s="1"/>
      <c r="B12" s="6"/>
      <c r="C12" s="2" t="s">
        <v>133</v>
      </c>
      <c r="D12" s="3" t="s">
        <v>102</v>
      </c>
      <c r="E12" s="4">
        <v>3.65</v>
      </c>
      <c r="F12" s="82">
        <f>B12*E12</f>
        <v>0</v>
      </c>
      <c r="G12" s="64"/>
      <c r="H12" s="6"/>
      <c r="I12" s="2" t="s">
        <v>134</v>
      </c>
      <c r="J12" s="3" t="s">
        <v>100</v>
      </c>
      <c r="K12" s="30">
        <v>3.65</v>
      </c>
      <c r="L12" s="82">
        <f>H12*K12</f>
        <v>0</v>
      </c>
      <c r="M12" s="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4" customHeight="1">
      <c r="A13" s="1"/>
      <c r="B13" s="6"/>
      <c r="C13" s="2" t="s">
        <v>122</v>
      </c>
      <c r="D13" s="3" t="s">
        <v>103</v>
      </c>
      <c r="E13" s="4">
        <v>2.7</v>
      </c>
      <c r="F13" s="82">
        <f>B13*E13</f>
        <v>0</v>
      </c>
      <c r="G13" s="64"/>
      <c r="H13" s="6"/>
      <c r="I13" s="2" t="s">
        <v>129</v>
      </c>
      <c r="J13" s="3" t="s">
        <v>101</v>
      </c>
      <c r="K13" s="30">
        <v>2.7</v>
      </c>
      <c r="L13" s="82">
        <f aca="true" t="shared" si="0" ref="L13:L27">H13*K13</f>
        <v>0</v>
      </c>
      <c r="M13" s="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4" customHeight="1">
      <c r="A14" s="1"/>
      <c r="B14" s="6"/>
      <c r="C14" s="2" t="s">
        <v>123</v>
      </c>
      <c r="D14" s="3" t="s">
        <v>103</v>
      </c>
      <c r="E14" s="4">
        <v>2.7</v>
      </c>
      <c r="F14" s="82">
        <f>B14*E14</f>
        <v>0</v>
      </c>
      <c r="G14" s="64"/>
      <c r="H14" s="6"/>
      <c r="I14" s="2" t="s">
        <v>11</v>
      </c>
      <c r="J14" s="3" t="s">
        <v>100</v>
      </c>
      <c r="K14" s="30">
        <v>2.7</v>
      </c>
      <c r="L14" s="82">
        <f t="shared" si="0"/>
        <v>0</v>
      </c>
      <c r="M14" s="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4" customHeight="1">
      <c r="A15" s="1"/>
      <c r="B15" s="6"/>
      <c r="C15" s="2" t="s">
        <v>124</v>
      </c>
      <c r="D15" s="3" t="s">
        <v>103</v>
      </c>
      <c r="E15" s="4">
        <v>2.7</v>
      </c>
      <c r="F15" s="82">
        <f>B15*E15</f>
        <v>0</v>
      </c>
      <c r="G15" s="64"/>
      <c r="H15" s="6"/>
      <c r="I15" s="2" t="s">
        <v>12</v>
      </c>
      <c r="J15" s="3" t="s">
        <v>45</v>
      </c>
      <c r="K15" s="30">
        <v>2.47</v>
      </c>
      <c r="L15" s="82">
        <f t="shared" si="0"/>
        <v>0</v>
      </c>
      <c r="M15" s="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4" customHeight="1">
      <c r="A16" s="1"/>
      <c r="B16" s="6"/>
      <c r="C16" s="2" t="s">
        <v>69</v>
      </c>
      <c r="D16" s="3" t="s">
        <v>103</v>
      </c>
      <c r="E16" s="4">
        <v>2.7</v>
      </c>
      <c r="F16" s="82">
        <f>B16*E16</f>
        <v>0</v>
      </c>
      <c r="G16" s="64"/>
      <c r="H16" s="6"/>
      <c r="I16" s="2" t="s">
        <v>13</v>
      </c>
      <c r="J16" s="3" t="s">
        <v>99</v>
      </c>
      <c r="K16" s="30">
        <v>2.7</v>
      </c>
      <c r="L16" s="82">
        <f t="shared" si="0"/>
        <v>0</v>
      </c>
      <c r="M16" s="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4" customHeight="1">
      <c r="A17" s="1"/>
      <c r="B17" s="6"/>
      <c r="C17" s="2" t="s">
        <v>0</v>
      </c>
      <c r="D17" s="3" t="s">
        <v>103</v>
      </c>
      <c r="E17" s="4">
        <v>2.7</v>
      </c>
      <c r="F17" s="82">
        <f aca="true" t="shared" si="1" ref="F17:F28">B17*E17</f>
        <v>0</v>
      </c>
      <c r="G17" s="64"/>
      <c r="H17" s="6"/>
      <c r="I17" s="2" t="s">
        <v>14</v>
      </c>
      <c r="J17" s="3" t="s">
        <v>15</v>
      </c>
      <c r="K17" s="30">
        <v>4.25</v>
      </c>
      <c r="L17" s="82">
        <f t="shared" si="0"/>
        <v>0</v>
      </c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4" customHeight="1">
      <c r="A18" s="1"/>
      <c r="B18" s="6"/>
      <c r="C18" s="2" t="s">
        <v>1</v>
      </c>
      <c r="D18" s="3" t="s">
        <v>103</v>
      </c>
      <c r="E18" s="4">
        <v>2.7</v>
      </c>
      <c r="F18" s="82">
        <f t="shared" si="1"/>
        <v>0</v>
      </c>
      <c r="G18" s="64"/>
      <c r="H18" s="6"/>
      <c r="I18" s="2" t="s">
        <v>7</v>
      </c>
      <c r="J18" s="3" t="s">
        <v>15</v>
      </c>
      <c r="K18" s="30">
        <v>4.25</v>
      </c>
      <c r="L18" s="82">
        <f t="shared" si="0"/>
        <v>0</v>
      </c>
      <c r="M18" s="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4" customHeight="1">
      <c r="A19" s="1"/>
      <c r="B19" s="6"/>
      <c r="C19" s="2" t="s">
        <v>2</v>
      </c>
      <c r="D19" s="3" t="s">
        <v>103</v>
      </c>
      <c r="E19" s="4">
        <v>2.7</v>
      </c>
      <c r="F19" s="82">
        <f t="shared" si="1"/>
        <v>0</v>
      </c>
      <c r="G19" s="64"/>
      <c r="H19" s="6"/>
      <c r="I19" s="2" t="s">
        <v>16</v>
      </c>
      <c r="J19" s="3" t="s">
        <v>99</v>
      </c>
      <c r="K19" s="30">
        <v>3.6</v>
      </c>
      <c r="L19" s="82">
        <f t="shared" si="0"/>
        <v>0</v>
      </c>
      <c r="M19" s="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4" customHeight="1">
      <c r="A20" s="1"/>
      <c r="B20" s="6"/>
      <c r="C20" s="2" t="s">
        <v>3</v>
      </c>
      <c r="D20" s="3" t="s">
        <v>103</v>
      </c>
      <c r="E20" s="4">
        <v>2.7</v>
      </c>
      <c r="F20" s="82">
        <f t="shared" si="1"/>
        <v>0</v>
      </c>
      <c r="G20" s="64"/>
      <c r="H20" s="6"/>
      <c r="I20" s="2" t="s">
        <v>17</v>
      </c>
      <c r="J20" s="3" t="s">
        <v>104</v>
      </c>
      <c r="K20" s="30">
        <v>2.7</v>
      </c>
      <c r="L20" s="82">
        <f t="shared" si="0"/>
        <v>0</v>
      </c>
      <c r="M20" s="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4" customHeight="1">
      <c r="A21" s="1"/>
      <c r="B21" s="6"/>
      <c r="C21" s="2" t="s">
        <v>32</v>
      </c>
      <c r="D21" s="3" t="s">
        <v>103</v>
      </c>
      <c r="E21" s="4">
        <v>2.15</v>
      </c>
      <c r="F21" s="82">
        <f t="shared" si="1"/>
        <v>0</v>
      </c>
      <c r="G21" s="64"/>
      <c r="H21" s="6"/>
      <c r="I21" s="2" t="s">
        <v>18</v>
      </c>
      <c r="J21" s="3" t="s">
        <v>104</v>
      </c>
      <c r="K21" s="30">
        <v>2.7</v>
      </c>
      <c r="L21" s="82">
        <f t="shared" si="0"/>
        <v>0</v>
      </c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4" customHeight="1">
      <c r="A22" s="1"/>
      <c r="B22" s="6"/>
      <c r="C22" s="2" t="s">
        <v>125</v>
      </c>
      <c r="D22" s="3" t="s">
        <v>103</v>
      </c>
      <c r="E22" s="4">
        <v>2.15</v>
      </c>
      <c r="F22" s="82">
        <f t="shared" si="1"/>
        <v>0</v>
      </c>
      <c r="G22" s="64"/>
      <c r="H22" s="6"/>
      <c r="I22" s="2" t="s">
        <v>19</v>
      </c>
      <c r="J22" s="3" t="s">
        <v>104</v>
      </c>
      <c r="K22" s="30">
        <v>2.7</v>
      </c>
      <c r="L22" s="82">
        <f t="shared" si="0"/>
        <v>0</v>
      </c>
      <c r="M22" s="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4" customHeight="1">
      <c r="A23" s="1"/>
      <c r="B23" s="6"/>
      <c r="C23" s="2" t="s">
        <v>96</v>
      </c>
      <c r="D23" s="3" t="s">
        <v>103</v>
      </c>
      <c r="E23" s="4">
        <v>2.7</v>
      </c>
      <c r="F23" s="82">
        <f t="shared" si="1"/>
        <v>0</v>
      </c>
      <c r="G23" s="64"/>
      <c r="H23" s="6"/>
      <c r="I23" s="2" t="s">
        <v>47</v>
      </c>
      <c r="J23" s="3" t="s">
        <v>103</v>
      </c>
      <c r="K23" s="30">
        <v>1.93</v>
      </c>
      <c r="L23" s="82">
        <f t="shared" si="0"/>
        <v>0</v>
      </c>
      <c r="M23" s="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4" customHeight="1">
      <c r="A24" s="1"/>
      <c r="B24" s="6"/>
      <c r="C24" s="2" t="s">
        <v>97</v>
      </c>
      <c r="D24" s="3" t="s">
        <v>103</v>
      </c>
      <c r="E24" s="4">
        <v>2.7</v>
      </c>
      <c r="F24" s="82">
        <f t="shared" si="1"/>
        <v>0</v>
      </c>
      <c r="G24" s="64"/>
      <c r="H24" s="6"/>
      <c r="I24" s="2" t="s">
        <v>61</v>
      </c>
      <c r="J24" s="3" t="s">
        <v>101</v>
      </c>
      <c r="K24" s="30">
        <v>3.6</v>
      </c>
      <c r="L24" s="82">
        <f t="shared" si="0"/>
        <v>0</v>
      </c>
      <c r="M24" s="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4" customHeight="1">
      <c r="A25" s="1"/>
      <c r="B25" s="6"/>
      <c r="C25" s="2" t="s">
        <v>8</v>
      </c>
      <c r="D25" s="3" t="s">
        <v>60</v>
      </c>
      <c r="E25" s="4">
        <v>1.1</v>
      </c>
      <c r="F25" s="82">
        <f t="shared" si="1"/>
        <v>0</v>
      </c>
      <c r="G25" s="64"/>
      <c r="H25" s="6"/>
      <c r="I25" s="2" t="s">
        <v>48</v>
      </c>
      <c r="J25" s="3" t="s">
        <v>15</v>
      </c>
      <c r="K25" s="30">
        <v>4.7</v>
      </c>
      <c r="L25" s="82">
        <f t="shared" si="0"/>
        <v>0</v>
      </c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4" customHeight="1">
      <c r="A26" s="1"/>
      <c r="B26" s="6"/>
      <c r="C26" s="2" t="s">
        <v>9</v>
      </c>
      <c r="D26" s="3" t="s">
        <v>60</v>
      </c>
      <c r="E26" s="4">
        <v>1.1</v>
      </c>
      <c r="F26" s="82">
        <f t="shared" si="1"/>
        <v>0</v>
      </c>
      <c r="G26" s="64"/>
      <c r="H26" s="6"/>
      <c r="I26" s="2" t="s">
        <v>49</v>
      </c>
      <c r="J26" s="3" t="s">
        <v>99</v>
      </c>
      <c r="K26" s="30">
        <v>2.7</v>
      </c>
      <c r="L26" s="82">
        <f t="shared" si="0"/>
        <v>0</v>
      </c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4" customHeight="1">
      <c r="A27" s="1"/>
      <c r="B27" s="6"/>
      <c r="C27" s="2" t="s">
        <v>50</v>
      </c>
      <c r="D27" s="3" t="s">
        <v>103</v>
      </c>
      <c r="E27" s="4">
        <v>2.7</v>
      </c>
      <c r="F27" s="82">
        <f t="shared" si="1"/>
        <v>0</v>
      </c>
      <c r="G27" s="64"/>
      <c r="H27" s="6"/>
      <c r="I27" s="2" t="s">
        <v>51</v>
      </c>
      <c r="J27" s="3" t="s">
        <v>15</v>
      </c>
      <c r="K27" s="30">
        <v>4.25</v>
      </c>
      <c r="L27" s="82">
        <f t="shared" si="0"/>
        <v>0</v>
      </c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4" customHeight="1">
      <c r="A28" s="1"/>
      <c r="B28" s="6"/>
      <c r="C28" s="2" t="s">
        <v>130</v>
      </c>
      <c r="D28" s="3" t="s">
        <v>103</v>
      </c>
      <c r="E28" s="4">
        <v>1</v>
      </c>
      <c r="F28" s="82">
        <f t="shared" si="1"/>
        <v>0</v>
      </c>
      <c r="G28" s="64"/>
      <c r="H28" s="20"/>
      <c r="I28" s="78"/>
      <c r="J28" s="78"/>
      <c r="K28" s="78"/>
      <c r="L28" s="22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" customHeight="1" thickBot="1">
      <c r="A29" s="1"/>
      <c r="B29" s="14"/>
      <c r="C29" s="14"/>
      <c r="D29" s="14"/>
      <c r="E29" s="14"/>
      <c r="F29" s="14"/>
      <c r="G29" s="64"/>
      <c r="H29" s="14"/>
      <c r="I29" s="14"/>
      <c r="J29" s="14"/>
      <c r="K29" s="14"/>
      <c r="L29" s="14"/>
      <c r="M29" s="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9.5" customHeight="1" thickBot="1">
      <c r="A30" s="1"/>
      <c r="B30" s="98" t="s">
        <v>55</v>
      </c>
      <c r="C30" s="146"/>
      <c r="D30" s="146"/>
      <c r="E30" s="146"/>
      <c r="F30" s="147"/>
      <c r="G30" s="8"/>
      <c r="H30" s="98" t="s">
        <v>56</v>
      </c>
      <c r="I30" s="146"/>
      <c r="J30" s="146"/>
      <c r="K30" s="146"/>
      <c r="L30" s="147"/>
      <c r="M30" s="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9.5" customHeight="1">
      <c r="A31" s="1"/>
      <c r="B31" s="36" t="s">
        <v>116</v>
      </c>
      <c r="C31" s="36" t="s">
        <v>117</v>
      </c>
      <c r="D31" s="36" t="s">
        <v>119</v>
      </c>
      <c r="E31" s="36" t="s">
        <v>120</v>
      </c>
      <c r="F31" s="36" t="s">
        <v>121</v>
      </c>
      <c r="G31" s="8"/>
      <c r="H31" s="36" t="s">
        <v>116</v>
      </c>
      <c r="I31" s="36" t="s">
        <v>117</v>
      </c>
      <c r="J31" s="36" t="s">
        <v>119</v>
      </c>
      <c r="K31" s="36" t="s">
        <v>120</v>
      </c>
      <c r="L31" s="36" t="s">
        <v>121</v>
      </c>
      <c r="M31" s="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24" customHeight="1">
      <c r="A32" s="1"/>
      <c r="B32" s="7"/>
      <c r="C32" s="15" t="s">
        <v>76</v>
      </c>
      <c r="D32" s="12" t="s">
        <v>103</v>
      </c>
      <c r="E32" s="31">
        <v>2.7</v>
      </c>
      <c r="F32" s="82">
        <f>B32*E32</f>
        <v>0</v>
      </c>
      <c r="G32" s="8"/>
      <c r="H32" s="7"/>
      <c r="I32" s="15" t="s">
        <v>81</v>
      </c>
      <c r="J32" s="12" t="s">
        <v>106</v>
      </c>
      <c r="K32" s="31">
        <v>2.4</v>
      </c>
      <c r="L32" s="82">
        <f>H32*K32</f>
        <v>0</v>
      </c>
      <c r="M32" s="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24" customHeight="1">
      <c r="A33" s="1"/>
      <c r="B33" s="7"/>
      <c r="C33" s="15" t="s">
        <v>77</v>
      </c>
      <c r="D33" s="12" t="s">
        <v>103</v>
      </c>
      <c r="E33" s="31">
        <v>2.7</v>
      </c>
      <c r="F33" s="82">
        <f>B33*E33</f>
        <v>0</v>
      </c>
      <c r="G33" s="8"/>
      <c r="H33" s="7"/>
      <c r="I33" s="15" t="s">
        <v>82</v>
      </c>
      <c r="J33" s="12" t="s">
        <v>106</v>
      </c>
      <c r="K33" s="31">
        <v>2.4</v>
      </c>
      <c r="L33" s="82">
        <f aca="true" t="shared" si="2" ref="L33:L38">H33*K33</f>
        <v>0</v>
      </c>
      <c r="M33" s="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24" customHeight="1">
      <c r="A34" s="1"/>
      <c r="B34" s="7"/>
      <c r="C34" s="15" t="s">
        <v>78</v>
      </c>
      <c r="D34" s="12" t="s">
        <v>105</v>
      </c>
      <c r="E34" s="31">
        <v>7.5</v>
      </c>
      <c r="F34" s="82">
        <f>B34*E34</f>
        <v>0</v>
      </c>
      <c r="G34" s="8"/>
      <c r="H34" s="7"/>
      <c r="I34" s="15" t="s">
        <v>83</v>
      </c>
      <c r="J34" s="12" t="s">
        <v>106</v>
      </c>
      <c r="K34" s="31">
        <v>2.4</v>
      </c>
      <c r="L34" s="82">
        <f t="shared" si="2"/>
        <v>0</v>
      </c>
      <c r="M34" s="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24" customHeight="1">
      <c r="A35" s="1"/>
      <c r="B35" s="7"/>
      <c r="C35" s="15" t="s">
        <v>79</v>
      </c>
      <c r="D35" s="12" t="s">
        <v>103</v>
      </c>
      <c r="E35" s="31">
        <v>3.25</v>
      </c>
      <c r="F35" s="82">
        <f>B35*E35</f>
        <v>0</v>
      </c>
      <c r="G35" s="8"/>
      <c r="H35" s="7"/>
      <c r="I35" s="15" t="s">
        <v>89</v>
      </c>
      <c r="J35" s="12" t="s">
        <v>106</v>
      </c>
      <c r="K35" s="31">
        <v>2.4</v>
      </c>
      <c r="L35" s="82">
        <f t="shared" si="2"/>
        <v>0</v>
      </c>
      <c r="M35" s="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4" customHeight="1">
      <c r="A36" s="1"/>
      <c r="B36" s="7"/>
      <c r="C36" s="15" t="s">
        <v>80</v>
      </c>
      <c r="D36" s="12" t="s">
        <v>103</v>
      </c>
      <c r="E36" s="31">
        <v>3.25</v>
      </c>
      <c r="F36" s="82">
        <f>B36*E36</f>
        <v>0</v>
      </c>
      <c r="G36" s="8"/>
      <c r="H36" s="7"/>
      <c r="I36" s="15" t="s">
        <v>91</v>
      </c>
      <c r="J36" s="12" t="s">
        <v>106</v>
      </c>
      <c r="K36" s="31">
        <v>2.4</v>
      </c>
      <c r="L36" s="82">
        <f t="shared" si="2"/>
        <v>0</v>
      </c>
      <c r="M36" s="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4" customHeight="1">
      <c r="A37" s="1"/>
      <c r="B37" s="76"/>
      <c r="C37" s="77"/>
      <c r="D37" s="77"/>
      <c r="E37" s="77"/>
      <c r="F37" s="75"/>
      <c r="G37" s="8"/>
      <c r="H37" s="7"/>
      <c r="I37" s="15" t="s">
        <v>92</v>
      </c>
      <c r="J37" s="12" t="s">
        <v>106</v>
      </c>
      <c r="K37" s="31">
        <v>2.4</v>
      </c>
      <c r="L37" s="82">
        <f t="shared" si="2"/>
        <v>0</v>
      </c>
      <c r="M37" s="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4" customHeight="1">
      <c r="A38" s="1"/>
      <c r="B38" s="76"/>
      <c r="C38" s="32"/>
      <c r="D38" s="34"/>
      <c r="E38" s="34"/>
      <c r="F38" s="35"/>
      <c r="G38" s="8"/>
      <c r="H38" s="7"/>
      <c r="I38" s="15" t="s">
        <v>93</v>
      </c>
      <c r="J38" s="12" t="s">
        <v>106</v>
      </c>
      <c r="K38" s="31">
        <v>2.4</v>
      </c>
      <c r="L38" s="82">
        <f t="shared" si="2"/>
        <v>0</v>
      </c>
      <c r="M38" s="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24" customHeight="1" thickBot="1">
      <c r="A39" s="1"/>
      <c r="B39" s="16"/>
      <c r="C39" s="17"/>
      <c r="D39" s="18"/>
      <c r="E39" s="18"/>
      <c r="F39" s="19"/>
      <c r="G39" s="8"/>
      <c r="H39" s="33"/>
      <c r="I39" s="32"/>
      <c r="J39" s="34"/>
      <c r="K39" s="34"/>
      <c r="L39" s="35"/>
      <c r="M39" s="8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9.5" customHeight="1" thickBot="1">
      <c r="A40" s="1"/>
      <c r="B40" s="98" t="s">
        <v>114</v>
      </c>
      <c r="C40" s="146"/>
      <c r="D40" s="146"/>
      <c r="E40" s="146"/>
      <c r="F40" s="147"/>
      <c r="G40" s="8"/>
      <c r="H40" s="98" t="s">
        <v>115</v>
      </c>
      <c r="I40" s="146"/>
      <c r="J40" s="146"/>
      <c r="K40" s="146"/>
      <c r="L40" s="147"/>
      <c r="M40" s="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9.5" customHeight="1">
      <c r="A41" s="1"/>
      <c r="B41" s="36" t="s">
        <v>116</v>
      </c>
      <c r="C41" s="36" t="s">
        <v>117</v>
      </c>
      <c r="D41" s="36" t="s">
        <v>119</v>
      </c>
      <c r="E41" s="36" t="s">
        <v>120</v>
      </c>
      <c r="F41" s="36" t="s">
        <v>121</v>
      </c>
      <c r="G41" s="8"/>
      <c r="H41" s="36" t="s">
        <v>116</v>
      </c>
      <c r="I41" s="36" t="s">
        <v>117</v>
      </c>
      <c r="J41" s="36" t="s">
        <v>119</v>
      </c>
      <c r="K41" s="36" t="s">
        <v>120</v>
      </c>
      <c r="L41" s="36" t="s">
        <v>121</v>
      </c>
      <c r="M41" s="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9.5" customHeight="1">
      <c r="A42" s="1"/>
      <c r="B42" s="37"/>
      <c r="C42" s="38" t="s">
        <v>98</v>
      </c>
      <c r="D42" s="39" t="s">
        <v>43</v>
      </c>
      <c r="E42" s="40">
        <v>1.9</v>
      </c>
      <c r="F42" s="82">
        <f>B42*E42</f>
        <v>0</v>
      </c>
      <c r="G42" s="8"/>
      <c r="H42" s="37"/>
      <c r="I42" s="38" t="s">
        <v>98</v>
      </c>
      <c r="J42" s="39" t="s">
        <v>44</v>
      </c>
      <c r="K42" s="40">
        <v>1.9</v>
      </c>
      <c r="L42" s="82">
        <f>H42*K42</f>
        <v>0</v>
      </c>
      <c r="M42" s="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24" customHeight="1">
      <c r="A43" s="1"/>
      <c r="B43" s="37"/>
      <c r="C43" s="38" t="s">
        <v>110</v>
      </c>
      <c r="D43" s="39" t="s">
        <v>62</v>
      </c>
      <c r="E43" s="40">
        <v>1.3</v>
      </c>
      <c r="F43" s="82">
        <f>B43*E43</f>
        <v>0</v>
      </c>
      <c r="G43" s="8"/>
      <c r="H43" s="37"/>
      <c r="I43" s="38" t="s">
        <v>110</v>
      </c>
      <c r="J43" s="39" t="s">
        <v>64</v>
      </c>
      <c r="K43" s="40">
        <v>1.3</v>
      </c>
      <c r="L43" s="82">
        <f>H43*K43</f>
        <v>0</v>
      </c>
      <c r="M43" s="8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24" customHeight="1">
      <c r="A44" s="1"/>
      <c r="B44" s="37"/>
      <c r="C44" s="42" t="s">
        <v>111</v>
      </c>
      <c r="D44" s="39" t="s">
        <v>63</v>
      </c>
      <c r="E44" s="40">
        <v>0.65</v>
      </c>
      <c r="F44" s="82">
        <f>B44*E44</f>
        <v>0</v>
      </c>
      <c r="G44" s="8"/>
      <c r="H44" s="37"/>
      <c r="I44" s="42" t="s">
        <v>111</v>
      </c>
      <c r="J44" s="39" t="s">
        <v>65</v>
      </c>
      <c r="K44" s="40">
        <v>0.65</v>
      </c>
      <c r="L44" s="82">
        <f>H44*K44</f>
        <v>0</v>
      </c>
      <c r="M44" s="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24" customHeight="1">
      <c r="B45" s="37"/>
      <c r="C45" s="38" t="s">
        <v>113</v>
      </c>
      <c r="D45" s="39" t="s">
        <v>42</v>
      </c>
      <c r="E45" s="40">
        <v>0.5</v>
      </c>
      <c r="F45" s="82">
        <f>B45*E45</f>
        <v>0</v>
      </c>
      <c r="G45" s="8"/>
      <c r="H45" s="37"/>
      <c r="I45" s="42" t="s">
        <v>113</v>
      </c>
      <c r="J45" s="39" t="s">
        <v>73</v>
      </c>
      <c r="K45" s="40">
        <v>0.5</v>
      </c>
      <c r="L45" s="82">
        <f>H45*K45</f>
        <v>0</v>
      </c>
      <c r="M45" s="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24" customHeight="1" thickBot="1">
      <c r="B46" s="66"/>
      <c r="C46" s="67"/>
      <c r="D46" s="68"/>
      <c r="E46" s="69"/>
      <c r="F46" s="56"/>
      <c r="G46" s="17"/>
      <c r="H46" s="66"/>
      <c r="I46" s="67"/>
      <c r="J46" s="68"/>
      <c r="K46" s="69"/>
      <c r="L46" s="56"/>
      <c r="M46" s="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24" customHeight="1" thickBot="1">
      <c r="B47" s="98" t="s">
        <v>136</v>
      </c>
      <c r="C47" s="99"/>
      <c r="D47" s="99"/>
      <c r="E47" s="99"/>
      <c r="F47" s="100"/>
      <c r="G47" s="8"/>
      <c r="H47" s="98" t="s">
        <v>58</v>
      </c>
      <c r="I47" s="133"/>
      <c r="J47" s="133"/>
      <c r="K47" s="133"/>
      <c r="L47" s="134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24" customHeight="1">
      <c r="B48" s="36" t="s">
        <v>116</v>
      </c>
      <c r="C48" s="36" t="s">
        <v>117</v>
      </c>
      <c r="D48" s="36" t="s">
        <v>119</v>
      </c>
      <c r="E48" s="36" t="s">
        <v>120</v>
      </c>
      <c r="F48" s="36" t="s">
        <v>121</v>
      </c>
      <c r="G48" s="8"/>
      <c r="H48" s="36" t="s">
        <v>116</v>
      </c>
      <c r="I48" s="127" t="s">
        <v>40</v>
      </c>
      <c r="J48" s="128"/>
      <c r="K48" s="52" t="s">
        <v>120</v>
      </c>
      <c r="L48" s="36" t="s">
        <v>121</v>
      </c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9.5" customHeight="1">
      <c r="A49" s="1"/>
      <c r="B49" s="37"/>
      <c r="C49" s="38" t="s">
        <v>118</v>
      </c>
      <c r="D49" s="39" t="s">
        <v>66</v>
      </c>
      <c r="E49" s="40">
        <v>1.1</v>
      </c>
      <c r="F49" s="82">
        <f aca="true" t="shared" si="3" ref="F49:F54">B49*E49</f>
        <v>0</v>
      </c>
      <c r="G49" s="8"/>
      <c r="H49" s="53">
        <v>1</v>
      </c>
      <c r="I49" s="148" t="s">
        <v>30</v>
      </c>
      <c r="J49" s="149"/>
      <c r="K49" s="54" t="s">
        <v>27</v>
      </c>
      <c r="L49" s="54" t="s">
        <v>27</v>
      </c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9.5" customHeight="1">
      <c r="A50" s="1"/>
      <c r="B50" s="37"/>
      <c r="C50" s="38" t="s">
        <v>126</v>
      </c>
      <c r="D50" s="39" t="s">
        <v>106</v>
      </c>
      <c r="E50" s="40">
        <v>2.4</v>
      </c>
      <c r="F50" s="82">
        <f t="shared" si="3"/>
        <v>0</v>
      </c>
      <c r="G50" s="8"/>
      <c r="H50" s="53">
        <v>1</v>
      </c>
      <c r="I50" s="148" t="s">
        <v>31</v>
      </c>
      <c r="J50" s="149"/>
      <c r="K50" s="54" t="s">
        <v>27</v>
      </c>
      <c r="L50" s="54" t="s">
        <v>27</v>
      </c>
      <c r="M50" s="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9.5" customHeight="1">
      <c r="A51" s="1"/>
      <c r="B51" s="37"/>
      <c r="C51" s="38" t="s">
        <v>90</v>
      </c>
      <c r="D51" s="39" t="s">
        <v>41</v>
      </c>
      <c r="E51" s="40">
        <v>2.4</v>
      </c>
      <c r="F51" s="82">
        <f t="shared" si="3"/>
        <v>0</v>
      </c>
      <c r="G51" s="8"/>
      <c r="H51" s="29"/>
      <c r="I51" s="138"/>
      <c r="J51" s="139"/>
      <c r="K51" s="13">
        <v>4.95</v>
      </c>
      <c r="L51" s="82">
        <f aca="true" t="shared" si="4" ref="L51:L66">H51*K51</f>
        <v>0</v>
      </c>
      <c r="M51" s="8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9.5" customHeight="1">
      <c r="A52" s="1"/>
      <c r="B52" s="37"/>
      <c r="C52" s="93" t="s">
        <v>139</v>
      </c>
      <c r="D52" s="37" t="s">
        <v>138</v>
      </c>
      <c r="E52" s="41">
        <v>0.15</v>
      </c>
      <c r="F52" s="82">
        <f t="shared" si="3"/>
        <v>0</v>
      </c>
      <c r="G52" s="8"/>
      <c r="H52" s="29"/>
      <c r="I52" s="138"/>
      <c r="J52" s="139"/>
      <c r="K52" s="13">
        <v>4.95</v>
      </c>
      <c r="L52" s="82">
        <f t="shared" si="4"/>
        <v>0</v>
      </c>
      <c r="M52" s="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9.5" customHeight="1">
      <c r="A53" s="1"/>
      <c r="B53" s="37"/>
      <c r="C53" s="38" t="s">
        <v>137</v>
      </c>
      <c r="D53" s="39" t="s">
        <v>150</v>
      </c>
      <c r="E53" s="41">
        <v>2.95</v>
      </c>
      <c r="F53" s="82">
        <f t="shared" si="3"/>
        <v>0</v>
      </c>
      <c r="G53" s="8"/>
      <c r="H53" s="29"/>
      <c r="I53" s="138"/>
      <c r="J53" s="139"/>
      <c r="K53" s="13">
        <v>4.95</v>
      </c>
      <c r="L53" s="82">
        <f t="shared" si="4"/>
        <v>0</v>
      </c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9.5" customHeight="1">
      <c r="A54" s="1"/>
      <c r="B54" s="37"/>
      <c r="C54" s="38" t="s">
        <v>151</v>
      </c>
      <c r="D54" s="39" t="s">
        <v>149</v>
      </c>
      <c r="E54" s="45">
        <v>3.5</v>
      </c>
      <c r="F54" s="82">
        <f t="shared" si="3"/>
        <v>0</v>
      </c>
      <c r="G54" s="8"/>
      <c r="H54" s="29"/>
      <c r="I54" s="138"/>
      <c r="J54" s="139"/>
      <c r="K54" s="13">
        <v>4.95</v>
      </c>
      <c r="L54" s="82">
        <f t="shared" si="4"/>
        <v>0</v>
      </c>
      <c r="M54" s="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9.5" customHeight="1">
      <c r="A55" s="1"/>
      <c r="B55" s="37"/>
      <c r="C55" s="51" t="s">
        <v>112</v>
      </c>
      <c r="D55" s="37" t="s">
        <v>46</v>
      </c>
      <c r="E55" s="45">
        <v>2.35</v>
      </c>
      <c r="F55" s="82">
        <f>B55*E55</f>
        <v>0</v>
      </c>
      <c r="G55" s="14"/>
      <c r="H55" s="29"/>
      <c r="I55" s="138"/>
      <c r="J55" s="139"/>
      <c r="K55" s="13">
        <v>4.95</v>
      </c>
      <c r="L55" s="82">
        <f t="shared" si="4"/>
        <v>0</v>
      </c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9.5" customHeight="1">
      <c r="A56" s="1"/>
      <c r="B56" s="37"/>
      <c r="C56" s="51" t="s">
        <v>131</v>
      </c>
      <c r="D56" s="37" t="s">
        <v>132</v>
      </c>
      <c r="E56" s="45">
        <v>29.4</v>
      </c>
      <c r="F56" s="83">
        <f>E56*B56</f>
        <v>0</v>
      </c>
      <c r="G56" s="17"/>
      <c r="H56" s="29"/>
      <c r="I56" s="138"/>
      <c r="J56" s="139"/>
      <c r="K56" s="13">
        <v>4.95</v>
      </c>
      <c r="L56" s="82">
        <f t="shared" si="4"/>
        <v>0</v>
      </c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9.5" customHeight="1">
      <c r="A57" s="1"/>
      <c r="B57" s="37"/>
      <c r="C57" s="51" t="s">
        <v>140</v>
      </c>
      <c r="D57" s="37" t="s">
        <v>141</v>
      </c>
      <c r="E57" s="45">
        <v>2.85</v>
      </c>
      <c r="F57" s="83">
        <f>E57*B57</f>
        <v>0</v>
      </c>
      <c r="G57" s="17"/>
      <c r="H57" s="29"/>
      <c r="I57" s="138"/>
      <c r="J57" s="139"/>
      <c r="K57" s="13">
        <v>4.95</v>
      </c>
      <c r="L57" s="82">
        <f t="shared" si="4"/>
        <v>0</v>
      </c>
      <c r="M57" s="8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9.5" customHeight="1">
      <c r="A58" s="1"/>
      <c r="B58" s="37"/>
      <c r="C58" s="51" t="s">
        <v>135</v>
      </c>
      <c r="D58" s="37" t="s">
        <v>147</v>
      </c>
      <c r="E58" s="45">
        <v>80</v>
      </c>
      <c r="F58" s="83">
        <f>E60*B58</f>
        <v>0</v>
      </c>
      <c r="G58" s="17"/>
      <c r="H58" s="29"/>
      <c r="I58" s="138"/>
      <c r="J58" s="139"/>
      <c r="K58" s="13">
        <v>4.95</v>
      </c>
      <c r="L58" s="82">
        <f t="shared" si="4"/>
        <v>0</v>
      </c>
      <c r="M58" s="8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9.5" customHeight="1">
      <c r="A59" s="1"/>
      <c r="B59" s="167"/>
      <c r="C59" s="168" t="s">
        <v>145</v>
      </c>
      <c r="D59" s="167" t="s">
        <v>132</v>
      </c>
      <c r="E59" s="169">
        <v>0</v>
      </c>
      <c r="F59" s="170">
        <f>E58*E59</f>
        <v>0</v>
      </c>
      <c r="G59" s="20" t="s">
        <v>52</v>
      </c>
      <c r="H59" s="29"/>
      <c r="I59" s="138"/>
      <c r="J59" s="139"/>
      <c r="K59" s="13">
        <v>4.95</v>
      </c>
      <c r="L59" s="82">
        <f t="shared" si="4"/>
        <v>0</v>
      </c>
      <c r="M59" s="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9.5" customHeight="1">
      <c r="A60" s="1"/>
      <c r="B60" s="171"/>
      <c r="C60" s="168" t="s">
        <v>146</v>
      </c>
      <c r="D60" s="167" t="s">
        <v>132</v>
      </c>
      <c r="E60" s="169">
        <v>0</v>
      </c>
      <c r="F60" s="170">
        <f>B60*E60</f>
        <v>0</v>
      </c>
      <c r="G60" s="21" t="s">
        <v>52</v>
      </c>
      <c r="H60" s="29"/>
      <c r="I60" s="138"/>
      <c r="J60" s="139"/>
      <c r="K60" s="13">
        <v>4.95</v>
      </c>
      <c r="L60" s="82">
        <f t="shared" si="4"/>
        <v>0</v>
      </c>
      <c r="M60" s="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9.5" customHeight="1">
      <c r="A61" s="1"/>
      <c r="B61" s="167"/>
      <c r="C61" s="168" t="s">
        <v>144</v>
      </c>
      <c r="D61" s="167" t="s">
        <v>141</v>
      </c>
      <c r="E61" s="169">
        <v>0</v>
      </c>
      <c r="F61" s="170">
        <f>E61*B61</f>
        <v>0</v>
      </c>
      <c r="G61" s="17"/>
      <c r="H61" s="29"/>
      <c r="I61" s="138"/>
      <c r="J61" s="139"/>
      <c r="K61" s="13">
        <v>4.95</v>
      </c>
      <c r="L61" s="82">
        <f t="shared" si="4"/>
        <v>0</v>
      </c>
      <c r="M61" s="8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9.5" customHeight="1" thickBot="1">
      <c r="A62" s="1"/>
      <c r="G62" s="17"/>
      <c r="H62" s="29"/>
      <c r="I62" s="138"/>
      <c r="J62" s="139"/>
      <c r="K62" s="13">
        <v>4.95</v>
      </c>
      <c r="L62" s="82">
        <f t="shared" si="4"/>
        <v>0</v>
      </c>
      <c r="M62" s="8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9.5" customHeight="1" thickBot="1">
      <c r="A63" s="1"/>
      <c r="B63" s="98" t="s">
        <v>142</v>
      </c>
      <c r="C63" s="146"/>
      <c r="D63" s="146"/>
      <c r="E63" s="146"/>
      <c r="F63" s="147"/>
      <c r="G63" s="17"/>
      <c r="H63" s="29"/>
      <c r="I63" s="138"/>
      <c r="J63" s="139"/>
      <c r="K63" s="13">
        <v>4.95</v>
      </c>
      <c r="L63" s="82">
        <f t="shared" si="4"/>
        <v>0</v>
      </c>
      <c r="M63" s="8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9.5" customHeight="1">
      <c r="A64" s="1"/>
      <c r="B64" s="36" t="s">
        <v>116</v>
      </c>
      <c r="C64" s="46" t="s">
        <v>67</v>
      </c>
      <c r="D64" s="36" t="s">
        <v>23</v>
      </c>
      <c r="E64" s="36" t="s">
        <v>120</v>
      </c>
      <c r="F64" s="36" t="s">
        <v>121</v>
      </c>
      <c r="G64" s="17"/>
      <c r="H64" s="29"/>
      <c r="I64" s="138"/>
      <c r="J64" s="139"/>
      <c r="K64" s="13">
        <v>4.95</v>
      </c>
      <c r="L64" s="82">
        <f t="shared" si="4"/>
        <v>0</v>
      </c>
      <c r="M64" s="8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9.5" customHeight="1">
      <c r="A65" s="1"/>
      <c r="B65" s="94"/>
      <c r="C65" s="94"/>
      <c r="D65" s="94"/>
      <c r="E65" s="94"/>
      <c r="F65" s="83">
        <f>E65*B65</f>
        <v>0</v>
      </c>
      <c r="G65" s="17"/>
      <c r="H65" s="29"/>
      <c r="I65" s="138"/>
      <c r="J65" s="139"/>
      <c r="K65" s="13">
        <v>4.95</v>
      </c>
      <c r="L65" s="82">
        <f t="shared" si="4"/>
        <v>0</v>
      </c>
      <c r="M65" s="8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9.5" customHeight="1">
      <c r="A66" s="1"/>
      <c r="B66" s="39"/>
      <c r="C66" s="38"/>
      <c r="D66" s="39"/>
      <c r="E66" s="95"/>
      <c r="F66" s="83">
        <f>E66*B66</f>
        <v>0</v>
      </c>
      <c r="G66" s="17"/>
      <c r="H66" s="29"/>
      <c r="I66" s="138"/>
      <c r="J66" s="139"/>
      <c r="K66" s="13">
        <v>4.95</v>
      </c>
      <c r="L66" s="82">
        <f t="shared" si="4"/>
        <v>0</v>
      </c>
      <c r="M66" s="17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9.5" customHeight="1" thickBot="1">
      <c r="A67" s="1"/>
      <c r="G67" s="17"/>
      <c r="H67" s="55"/>
      <c r="I67" s="145"/>
      <c r="J67" s="145"/>
      <c r="K67" s="56"/>
      <c r="L67" s="56"/>
      <c r="M67" s="17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9.5" customHeight="1" thickBot="1">
      <c r="A68" s="1"/>
      <c r="B68" s="90" t="s">
        <v>116</v>
      </c>
      <c r="C68" s="98" t="s">
        <v>59</v>
      </c>
      <c r="D68" s="146"/>
      <c r="E68" s="146"/>
      <c r="F68" s="147"/>
      <c r="G68" s="17"/>
      <c r="H68" s="98" t="s">
        <v>84</v>
      </c>
      <c r="I68" s="133"/>
      <c r="J68" s="133"/>
      <c r="K68" s="133"/>
      <c r="L68" s="134"/>
      <c r="M68" s="17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9.5" customHeight="1">
      <c r="A69" s="1"/>
      <c r="B69" s="36" t="s">
        <v>116</v>
      </c>
      <c r="C69" s="47" t="s">
        <v>87</v>
      </c>
      <c r="D69" s="36" t="s">
        <v>119</v>
      </c>
      <c r="E69" s="36" t="s">
        <v>120</v>
      </c>
      <c r="F69" s="36" t="s">
        <v>121</v>
      </c>
      <c r="G69" s="24"/>
      <c r="H69" s="36" t="s">
        <v>116</v>
      </c>
      <c r="I69" s="127" t="s">
        <v>85</v>
      </c>
      <c r="J69" s="128"/>
      <c r="K69" s="36" t="s">
        <v>120</v>
      </c>
      <c r="L69" s="36" t="s">
        <v>121</v>
      </c>
      <c r="M69" s="17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ht="19.5" customHeight="1">
      <c r="B70" s="48"/>
      <c r="C70" s="49">
        <v>0</v>
      </c>
      <c r="D70" s="36" t="s">
        <v>68</v>
      </c>
      <c r="E70" s="44">
        <v>0.4</v>
      </c>
      <c r="F70" s="82">
        <f aca="true" t="shared" si="5" ref="F70:F95">B70*E70</f>
        <v>0</v>
      </c>
      <c r="G70" s="24"/>
      <c r="H70" s="62">
        <v>1</v>
      </c>
      <c r="I70" s="143" t="s">
        <v>86</v>
      </c>
      <c r="J70" s="144"/>
      <c r="K70" s="63" t="s">
        <v>27</v>
      </c>
      <c r="L70" s="65" t="s">
        <v>27</v>
      </c>
      <c r="M70" s="17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9.5" customHeight="1">
      <c r="A71" s="5"/>
      <c r="B71" s="37"/>
      <c r="C71" s="50">
        <v>1</v>
      </c>
      <c r="D71" s="36" t="s">
        <v>68</v>
      </c>
      <c r="E71" s="44">
        <v>0.4</v>
      </c>
      <c r="F71" s="82">
        <f t="shared" si="5"/>
        <v>0</v>
      </c>
      <c r="G71" s="24"/>
      <c r="H71" s="57"/>
      <c r="I71" s="140"/>
      <c r="J71" s="141"/>
      <c r="K71" s="41">
        <v>6.95</v>
      </c>
      <c r="L71" s="82">
        <f aca="true" t="shared" si="6" ref="L71:L77">H71*K71</f>
        <v>0</v>
      </c>
      <c r="M71" s="17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9.5" customHeight="1">
      <c r="A72" s="5"/>
      <c r="B72" s="37"/>
      <c r="C72" s="50">
        <v>2</v>
      </c>
      <c r="D72" s="36" t="s">
        <v>68</v>
      </c>
      <c r="E72" s="44">
        <v>0.4</v>
      </c>
      <c r="F72" s="82">
        <f t="shared" si="5"/>
        <v>0</v>
      </c>
      <c r="G72" s="25"/>
      <c r="H72" s="57"/>
      <c r="I72" s="115"/>
      <c r="J72" s="116"/>
      <c r="K72" s="41">
        <v>6.95</v>
      </c>
      <c r="L72" s="82">
        <f t="shared" si="6"/>
        <v>0</v>
      </c>
      <c r="M72" s="17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9.5" customHeight="1">
      <c r="A73" s="5"/>
      <c r="B73" s="37"/>
      <c r="C73" s="50">
        <v>3</v>
      </c>
      <c r="D73" s="36" t="s">
        <v>68</v>
      </c>
      <c r="E73" s="44">
        <v>0.4</v>
      </c>
      <c r="F73" s="82">
        <f t="shared" si="5"/>
        <v>0</v>
      </c>
      <c r="G73" s="25"/>
      <c r="H73" s="57"/>
      <c r="I73" s="115"/>
      <c r="J73" s="116"/>
      <c r="K73" s="41">
        <v>6.95</v>
      </c>
      <c r="L73" s="82">
        <f t="shared" si="6"/>
        <v>0</v>
      </c>
      <c r="M73" s="17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9.5" customHeight="1">
      <c r="A74" s="5"/>
      <c r="B74" s="37"/>
      <c r="C74" s="50">
        <v>4</v>
      </c>
      <c r="D74" s="36" t="s">
        <v>68</v>
      </c>
      <c r="E74" s="44">
        <v>0.4</v>
      </c>
      <c r="F74" s="82">
        <f t="shared" si="5"/>
        <v>0</v>
      </c>
      <c r="G74" s="25"/>
      <c r="H74" s="57"/>
      <c r="I74" s="115"/>
      <c r="J74" s="116"/>
      <c r="K74" s="41">
        <v>6.95</v>
      </c>
      <c r="L74" s="82">
        <f t="shared" si="6"/>
        <v>0</v>
      </c>
      <c r="M74" s="17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9.5" customHeight="1">
      <c r="A75" s="5"/>
      <c r="B75" s="37"/>
      <c r="C75" s="50">
        <v>5</v>
      </c>
      <c r="D75" s="36" t="s">
        <v>68</v>
      </c>
      <c r="E75" s="44">
        <v>0.4</v>
      </c>
      <c r="F75" s="82">
        <f t="shared" si="5"/>
        <v>0</v>
      </c>
      <c r="G75" s="25"/>
      <c r="H75" s="57"/>
      <c r="I75" s="115"/>
      <c r="J75" s="116"/>
      <c r="K75" s="41">
        <v>6.95</v>
      </c>
      <c r="L75" s="82">
        <f t="shared" si="6"/>
        <v>0</v>
      </c>
      <c r="M75" s="22" t="s">
        <v>52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9.5" customHeight="1">
      <c r="A76" s="5"/>
      <c r="B76" s="37"/>
      <c r="C76" s="50">
        <v>6</v>
      </c>
      <c r="D76" s="36" t="s">
        <v>68</v>
      </c>
      <c r="E76" s="44">
        <v>0.4</v>
      </c>
      <c r="F76" s="82">
        <f t="shared" si="5"/>
        <v>0</v>
      </c>
      <c r="G76" s="25"/>
      <c r="H76" s="72"/>
      <c r="I76" s="129"/>
      <c r="J76" s="130"/>
      <c r="K76" s="41">
        <v>6.95</v>
      </c>
      <c r="L76" s="82">
        <f t="shared" si="6"/>
        <v>0</v>
      </c>
      <c r="M76" s="23" t="s">
        <v>52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9.5" customHeight="1">
      <c r="A77" s="5"/>
      <c r="B77" s="37"/>
      <c r="C77" s="50">
        <v>7</v>
      </c>
      <c r="D77" s="36" t="s">
        <v>68</v>
      </c>
      <c r="E77" s="44">
        <v>0.4</v>
      </c>
      <c r="F77" s="82">
        <f t="shared" si="5"/>
        <v>0</v>
      </c>
      <c r="G77" s="25"/>
      <c r="H77" s="37"/>
      <c r="I77" s="142"/>
      <c r="J77" s="142"/>
      <c r="K77" s="41">
        <v>6.95</v>
      </c>
      <c r="L77" s="82">
        <f t="shared" si="6"/>
        <v>0</v>
      </c>
      <c r="M77" s="17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9.5" customHeight="1" thickBot="1">
      <c r="A78" s="1"/>
      <c r="B78" s="37"/>
      <c r="C78" s="50">
        <v>8</v>
      </c>
      <c r="D78" s="36" t="s">
        <v>68</v>
      </c>
      <c r="E78" s="44">
        <v>0.4</v>
      </c>
      <c r="F78" s="82">
        <f t="shared" si="5"/>
        <v>0</v>
      </c>
      <c r="G78" s="25"/>
      <c r="H78" s="58"/>
      <c r="I78" s="58"/>
      <c r="J78" s="58"/>
      <c r="K78" s="58"/>
      <c r="L78" s="58"/>
      <c r="M78" s="17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9.5" customHeight="1" thickBot="1">
      <c r="A79" s="1"/>
      <c r="B79" s="37"/>
      <c r="C79" s="50">
        <v>9</v>
      </c>
      <c r="D79" s="36" t="s">
        <v>68</v>
      </c>
      <c r="E79" s="44">
        <v>0.4</v>
      </c>
      <c r="F79" s="82">
        <f t="shared" si="5"/>
        <v>0</v>
      </c>
      <c r="G79" s="25"/>
      <c r="H79" s="98" t="s">
        <v>57</v>
      </c>
      <c r="I79" s="133"/>
      <c r="J79" s="133"/>
      <c r="K79" s="133"/>
      <c r="L79" s="134"/>
      <c r="M79" s="17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9.5" customHeight="1">
      <c r="A80" s="1"/>
      <c r="B80" s="36" t="s">
        <v>116</v>
      </c>
      <c r="C80" s="39" t="s">
        <v>88</v>
      </c>
      <c r="D80" s="36" t="s">
        <v>119</v>
      </c>
      <c r="E80" s="36" t="s">
        <v>120</v>
      </c>
      <c r="F80" s="36" t="s">
        <v>121</v>
      </c>
      <c r="G80" s="17"/>
      <c r="H80" s="36" t="s">
        <v>116</v>
      </c>
      <c r="I80" s="127" t="s">
        <v>40</v>
      </c>
      <c r="J80" s="128"/>
      <c r="K80" s="52" t="s">
        <v>120</v>
      </c>
      <c r="L80" s="36" t="s">
        <v>121</v>
      </c>
      <c r="M80" s="17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9.5" customHeight="1">
      <c r="A81" s="1"/>
      <c r="B81" s="37"/>
      <c r="C81" s="38" t="s">
        <v>20</v>
      </c>
      <c r="D81" s="36" t="s">
        <v>68</v>
      </c>
      <c r="E81" s="44">
        <v>0.4</v>
      </c>
      <c r="F81" s="82">
        <f t="shared" si="5"/>
        <v>0</v>
      </c>
      <c r="G81" s="17"/>
      <c r="H81" s="57"/>
      <c r="I81" s="115"/>
      <c r="J81" s="116"/>
      <c r="K81" s="41">
        <v>4.95</v>
      </c>
      <c r="L81" s="82">
        <f aca="true" t="shared" si="7" ref="L81:L86">H81*K81</f>
        <v>0</v>
      </c>
      <c r="M81" s="1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9.5" customHeight="1">
      <c r="A82" s="1"/>
      <c r="B82" s="37"/>
      <c r="C82" s="38" t="s">
        <v>21</v>
      </c>
      <c r="D82" s="36" t="s">
        <v>68</v>
      </c>
      <c r="E82" s="44">
        <v>0.4</v>
      </c>
      <c r="F82" s="82">
        <f t="shared" si="5"/>
        <v>0</v>
      </c>
      <c r="G82" s="17"/>
      <c r="H82" s="57"/>
      <c r="I82" s="115"/>
      <c r="J82" s="116"/>
      <c r="K82" s="41">
        <v>4.95</v>
      </c>
      <c r="L82" s="82">
        <f t="shared" si="7"/>
        <v>0</v>
      </c>
      <c r="M82" s="1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9.5" customHeight="1">
      <c r="A83" s="1"/>
      <c r="B83" s="37"/>
      <c r="C83" s="38" t="s">
        <v>22</v>
      </c>
      <c r="D83" s="36" t="s">
        <v>68</v>
      </c>
      <c r="E83" s="44">
        <v>0.4</v>
      </c>
      <c r="F83" s="82">
        <f t="shared" si="5"/>
        <v>0</v>
      </c>
      <c r="G83" s="17"/>
      <c r="H83" s="57"/>
      <c r="I83" s="115"/>
      <c r="J83" s="116"/>
      <c r="K83" s="41">
        <v>4.95</v>
      </c>
      <c r="L83" s="82">
        <f t="shared" si="7"/>
        <v>0</v>
      </c>
      <c r="M83" s="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9.5" customHeight="1">
      <c r="A84" s="1"/>
      <c r="B84" s="37"/>
      <c r="C84" s="38" t="s">
        <v>24</v>
      </c>
      <c r="D84" s="36" t="s">
        <v>68</v>
      </c>
      <c r="E84" s="44">
        <v>0.4</v>
      </c>
      <c r="F84" s="82">
        <f t="shared" si="5"/>
        <v>0</v>
      </c>
      <c r="G84" s="26"/>
      <c r="H84" s="57"/>
      <c r="I84" s="115"/>
      <c r="J84" s="116"/>
      <c r="K84" s="41">
        <v>4.95</v>
      </c>
      <c r="L84" s="82">
        <f t="shared" si="7"/>
        <v>0</v>
      </c>
      <c r="M84" s="8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9.5" customHeight="1">
      <c r="A85" s="1"/>
      <c r="B85" s="37"/>
      <c r="C85" s="38" t="s">
        <v>25</v>
      </c>
      <c r="D85" s="36" t="s">
        <v>68</v>
      </c>
      <c r="E85" s="44">
        <v>0.4</v>
      </c>
      <c r="F85" s="82">
        <f t="shared" si="5"/>
        <v>0</v>
      </c>
      <c r="G85" s="17"/>
      <c r="H85" s="57"/>
      <c r="I85" s="115"/>
      <c r="J85" s="116"/>
      <c r="K85" s="41">
        <v>4.95</v>
      </c>
      <c r="L85" s="82">
        <f t="shared" si="7"/>
        <v>0</v>
      </c>
      <c r="M85" s="8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9.5" customHeight="1">
      <c r="A86" s="1"/>
      <c r="B86" s="37"/>
      <c r="C86" s="38" t="s">
        <v>26</v>
      </c>
      <c r="D86" s="36" t="s">
        <v>68</v>
      </c>
      <c r="E86" s="44">
        <v>0.4</v>
      </c>
      <c r="F86" s="82">
        <f t="shared" si="5"/>
        <v>0</v>
      </c>
      <c r="G86" s="17"/>
      <c r="H86" s="57"/>
      <c r="I86" s="115"/>
      <c r="J86" s="116"/>
      <c r="K86" s="41">
        <v>4.95</v>
      </c>
      <c r="L86" s="82">
        <f t="shared" si="7"/>
        <v>0</v>
      </c>
      <c r="M86" s="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9.5" customHeight="1" thickBot="1">
      <c r="A87" s="1"/>
      <c r="B87" s="37"/>
      <c r="C87" s="38" t="s">
        <v>33</v>
      </c>
      <c r="D87" s="36" t="s">
        <v>68</v>
      </c>
      <c r="E87" s="44">
        <v>0.4</v>
      </c>
      <c r="F87" s="82">
        <f t="shared" si="5"/>
        <v>0</v>
      </c>
      <c r="G87" s="17"/>
      <c r="H87" s="136"/>
      <c r="I87" s="137"/>
      <c r="J87" s="137"/>
      <c r="K87" s="137"/>
      <c r="L87" s="137"/>
      <c r="M87" s="17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9.5" customHeight="1" thickBot="1">
      <c r="A88" s="1"/>
      <c r="B88" s="37"/>
      <c r="C88" s="38" t="s">
        <v>34</v>
      </c>
      <c r="D88" s="36" t="s">
        <v>68</v>
      </c>
      <c r="E88" s="44">
        <v>0.4</v>
      </c>
      <c r="F88" s="82">
        <f t="shared" si="5"/>
        <v>0</v>
      </c>
      <c r="G88" s="17"/>
      <c r="H88" s="98" t="s">
        <v>143</v>
      </c>
      <c r="I88" s="131"/>
      <c r="J88" s="131"/>
      <c r="K88" s="131"/>
      <c r="L88" s="132"/>
      <c r="M88" s="17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21.75" customHeight="1" thickBot="1">
      <c r="A89" s="1"/>
      <c r="B89" s="36" t="s">
        <v>116</v>
      </c>
      <c r="C89" s="39" t="s">
        <v>35</v>
      </c>
      <c r="D89" s="36" t="s">
        <v>119</v>
      </c>
      <c r="E89" s="36" t="s">
        <v>120</v>
      </c>
      <c r="F89" s="36" t="s">
        <v>121</v>
      </c>
      <c r="G89" s="25"/>
      <c r="H89" s="125" t="s">
        <v>95</v>
      </c>
      <c r="I89" s="126"/>
      <c r="J89" s="123">
        <f>(SUM(F12:F28))+(SUM(L12:L27))+(SUM(L32:L38))+(SUM(F32:F36))+(SUM(F42:F45))+(SUM(L42:L45))+(SUM(F49:F60))+(SUM(L51:L66))++(SUM(F70:F79))+(SUM(F81:F88))+(SUM(L81:L86))+(SUM(L71:L77))</f>
        <v>0</v>
      </c>
      <c r="K89" s="124"/>
      <c r="L89" s="59"/>
      <c r="M89" s="17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21.75" customHeight="1" thickBot="1">
      <c r="A90" s="1"/>
      <c r="B90" s="37"/>
      <c r="C90" s="51"/>
      <c r="D90" s="36" t="s">
        <v>68</v>
      </c>
      <c r="E90" s="44">
        <v>0.4</v>
      </c>
      <c r="F90" s="82">
        <f t="shared" si="5"/>
        <v>0</v>
      </c>
      <c r="G90" s="25"/>
      <c r="H90" s="125" t="s">
        <v>107</v>
      </c>
      <c r="I90" s="126"/>
      <c r="J90" s="123">
        <f>J89/2</f>
        <v>0</v>
      </c>
      <c r="K90" s="124"/>
      <c r="L90" s="59"/>
      <c r="M90" s="17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21.75" customHeight="1" thickBot="1">
      <c r="A91" s="1"/>
      <c r="B91" s="37"/>
      <c r="C91" s="51"/>
      <c r="D91" s="36" t="s">
        <v>68</v>
      </c>
      <c r="E91" s="44">
        <v>0.4</v>
      </c>
      <c r="F91" s="82">
        <f t="shared" si="5"/>
        <v>0</v>
      </c>
      <c r="G91" s="17"/>
      <c r="H91" s="125" t="s">
        <v>108</v>
      </c>
      <c r="I91" s="126"/>
      <c r="J91" s="123">
        <f>SUM(F65:F66)+(SUM(F90:F95))</f>
        <v>0</v>
      </c>
      <c r="K91" s="124"/>
      <c r="L91" s="59"/>
      <c r="M91" s="17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21.75" customHeight="1" thickBot="1">
      <c r="A92" s="1"/>
      <c r="B92" s="37"/>
      <c r="C92" s="51"/>
      <c r="D92" s="39" t="s">
        <v>68</v>
      </c>
      <c r="E92" s="44">
        <v>0.4</v>
      </c>
      <c r="F92" s="82">
        <f t="shared" si="5"/>
        <v>0</v>
      </c>
      <c r="G92" s="17"/>
      <c r="H92" s="125" t="s">
        <v>128</v>
      </c>
      <c r="I92" s="126"/>
      <c r="J92" s="122">
        <f>J90+J91</f>
        <v>0</v>
      </c>
      <c r="K92" s="122"/>
      <c r="L92" s="59"/>
      <c r="M92" s="17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22.5" customHeight="1" thickBot="1">
      <c r="A93" s="1"/>
      <c r="B93" s="37"/>
      <c r="C93" s="51"/>
      <c r="D93" s="39" t="s">
        <v>68</v>
      </c>
      <c r="E93" s="44">
        <v>0.4</v>
      </c>
      <c r="F93" s="82">
        <f t="shared" si="5"/>
        <v>0</v>
      </c>
      <c r="G93" s="17"/>
      <c r="H93" s="125" t="s">
        <v>94</v>
      </c>
      <c r="I93" s="126"/>
      <c r="J93" s="135"/>
      <c r="K93" s="124"/>
      <c r="L93" s="59"/>
      <c r="M93" s="17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21.75" customHeight="1" thickBot="1">
      <c r="A94" s="1"/>
      <c r="B94" s="37"/>
      <c r="C94" s="51"/>
      <c r="D94" s="39" t="s">
        <v>68</v>
      </c>
      <c r="E94" s="44">
        <v>0.4</v>
      </c>
      <c r="F94" s="82">
        <f t="shared" si="5"/>
        <v>0</v>
      </c>
      <c r="G94" s="14"/>
      <c r="H94" s="91" t="s">
        <v>5</v>
      </c>
      <c r="I94" s="92"/>
      <c r="J94" s="121"/>
      <c r="K94" s="121"/>
      <c r="L94" s="60"/>
      <c r="M94" s="17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21.75" customHeight="1" thickBot="1">
      <c r="A95" s="1"/>
      <c r="B95" s="37"/>
      <c r="C95" s="51"/>
      <c r="D95" s="39" t="s">
        <v>68</v>
      </c>
      <c r="E95" s="44">
        <v>0.4</v>
      </c>
      <c r="F95" s="82">
        <f t="shared" si="5"/>
        <v>0</v>
      </c>
      <c r="G95" s="14"/>
      <c r="H95" s="104" t="s">
        <v>4</v>
      </c>
      <c r="I95" s="105"/>
      <c r="J95" s="120"/>
      <c r="K95" s="120"/>
      <c r="L95" s="61"/>
      <c r="M95" s="17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21.75" customHeight="1" thickBot="1">
      <c r="A96" s="1"/>
      <c r="B96" s="33"/>
      <c r="C96" s="32"/>
      <c r="D96" s="34"/>
      <c r="E96" s="43"/>
      <c r="F96" s="35"/>
      <c r="G96" s="14"/>
      <c r="H96" s="58"/>
      <c r="I96" s="58"/>
      <c r="J96" s="58"/>
      <c r="K96" s="58"/>
      <c r="L96" s="58"/>
      <c r="M96" s="17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21.75" customHeight="1" thickBot="1">
      <c r="A97" s="1"/>
      <c r="B97" s="101" t="s">
        <v>72</v>
      </c>
      <c r="C97" s="102"/>
      <c r="D97" s="102"/>
      <c r="E97" s="102"/>
      <c r="F97" s="103"/>
      <c r="G97" s="14"/>
      <c r="H97" s="98" t="s">
        <v>6</v>
      </c>
      <c r="I97" s="99"/>
      <c r="J97" s="99"/>
      <c r="K97" s="99"/>
      <c r="L97" s="100"/>
      <c r="M97" s="17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3.75" customHeight="1">
      <c r="A98" s="1"/>
      <c r="B98" s="106"/>
      <c r="C98" s="107"/>
      <c r="D98" s="107"/>
      <c r="E98" s="107"/>
      <c r="F98" s="108"/>
      <c r="G98" s="14"/>
      <c r="H98" s="79" t="s">
        <v>36</v>
      </c>
      <c r="I98" s="80"/>
      <c r="J98" s="80"/>
      <c r="K98" s="80"/>
      <c r="L98" s="81"/>
      <c r="M98" s="17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21.75" customHeight="1" thickBot="1">
      <c r="A99" s="1"/>
      <c r="B99" s="73" t="s">
        <v>37</v>
      </c>
      <c r="C99" s="74"/>
      <c r="D99" s="109"/>
      <c r="E99" s="109"/>
      <c r="F99" s="110"/>
      <c r="G99" s="14"/>
      <c r="H99" s="89" t="s">
        <v>36</v>
      </c>
      <c r="I99" s="111"/>
      <c r="J99" s="111"/>
      <c r="K99" s="111"/>
      <c r="L99" s="112"/>
      <c r="M99" s="17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3.75" customHeight="1">
      <c r="A100" s="1"/>
      <c r="B100" s="117"/>
      <c r="C100" s="118"/>
      <c r="D100" s="118"/>
      <c r="E100" s="118"/>
      <c r="F100" s="119"/>
      <c r="G100" s="28"/>
      <c r="H100" s="84" t="s">
        <v>28</v>
      </c>
      <c r="I100" s="85"/>
      <c r="J100" s="85"/>
      <c r="K100" s="85"/>
      <c r="L100" s="86"/>
      <c r="M100" s="1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21.75" customHeight="1" thickBot="1">
      <c r="A101" s="1"/>
      <c r="B101" s="73" t="s">
        <v>38</v>
      </c>
      <c r="C101" s="74"/>
      <c r="D101" s="109"/>
      <c r="E101" s="109"/>
      <c r="F101" s="110"/>
      <c r="G101" s="14"/>
      <c r="H101" s="87" t="s">
        <v>28</v>
      </c>
      <c r="I101" s="88"/>
      <c r="J101" s="113"/>
      <c r="K101" s="113"/>
      <c r="L101" s="114"/>
      <c r="M101" s="1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22.5" customHeight="1">
      <c r="A102" s="1"/>
      <c r="B102" s="70" t="s">
        <v>127</v>
      </c>
      <c r="C102" s="71"/>
      <c r="D102" s="96"/>
      <c r="E102" s="96"/>
      <c r="F102" s="97"/>
      <c r="G102" s="14"/>
      <c r="H102" s="17"/>
      <c r="I102" s="8"/>
      <c r="J102" s="8"/>
      <c r="K102" s="8"/>
      <c r="L102" s="8"/>
      <c r="M102" s="1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21.75" customHeight="1">
      <c r="A103" s="1"/>
      <c r="B103" s="70" t="s">
        <v>39</v>
      </c>
      <c r="C103" s="71"/>
      <c r="D103" s="96"/>
      <c r="E103" s="96"/>
      <c r="F103" s="97"/>
      <c r="G103" s="14"/>
      <c r="H103" s="17"/>
      <c r="I103" s="8"/>
      <c r="J103" s="8"/>
      <c r="K103" s="8"/>
      <c r="L103" s="5"/>
      <c r="M103" s="1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21.75" customHeight="1">
      <c r="A104" s="1"/>
      <c r="B104" s="17"/>
      <c r="C104" s="17"/>
      <c r="D104" s="17"/>
      <c r="E104" s="17"/>
      <c r="F104" s="17"/>
      <c r="G104" s="17"/>
      <c r="H104" s="5"/>
      <c r="I104" s="1"/>
      <c r="J104" s="1"/>
      <c r="K104" s="1"/>
      <c r="M104" s="1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21.75" customHeight="1">
      <c r="A105" s="1"/>
      <c r="B105" s="5"/>
      <c r="C105" s="5"/>
      <c r="D105" s="5"/>
      <c r="E105" s="5"/>
      <c r="F105" s="5"/>
      <c r="G105" s="17"/>
      <c r="H105" s="5"/>
      <c r="I105" s="1"/>
      <c r="J105" s="1"/>
      <c r="K105" s="1"/>
      <c r="L105" s="1"/>
      <c r="M105" s="1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21.75" customHeight="1">
      <c r="A106" s="5"/>
      <c r="B106" s="5"/>
      <c r="C106" s="5"/>
      <c r="D106" s="5"/>
      <c r="E106" s="5"/>
      <c r="F106" s="5"/>
      <c r="G106" s="17"/>
      <c r="H106" s="5"/>
      <c r="I106" s="1"/>
      <c r="J106" s="1"/>
      <c r="K106" s="1"/>
      <c r="M106" s="17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21.75" customHeight="1">
      <c r="A107" s="5"/>
      <c r="B107" s="5"/>
      <c r="C107" s="5"/>
      <c r="D107" s="5"/>
      <c r="E107" s="5"/>
      <c r="F107" s="5"/>
      <c r="G107" s="17"/>
      <c r="H107" s="5"/>
      <c r="I107" s="1"/>
      <c r="J107" s="1"/>
      <c r="K107" s="1"/>
      <c r="L107" s="1"/>
      <c r="M107" s="27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22.5" customHeight="1">
      <c r="A108" s="5"/>
      <c r="B108" s="5"/>
      <c r="C108" s="5"/>
      <c r="D108" s="5"/>
      <c r="E108" s="5"/>
      <c r="F108" s="5"/>
      <c r="G108" s="5"/>
      <c r="H108" s="5"/>
      <c r="I108" s="1"/>
      <c r="J108" s="1"/>
      <c r="K108" s="1"/>
      <c r="L108" s="1"/>
      <c r="M108" s="17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7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31.5" customHeight="1">
      <c r="A110" s="5"/>
      <c r="B110" s="5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17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30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M111" s="17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34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7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33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7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27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7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7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7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7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7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">
      <c r="A179" s="5"/>
      <c r="B179" s="5"/>
      <c r="C179" s="5"/>
      <c r="D179" s="5"/>
      <c r="E179" s="5"/>
      <c r="F179" s="5"/>
      <c r="G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">
      <c r="A180" s="5"/>
      <c r="G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">
      <c r="A181" s="5"/>
      <c r="G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">
      <c r="A182" s="5"/>
      <c r="G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">
      <c r="A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">
      <c r="A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">
      <c r="A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">
      <c r="A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">
      <c r="A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">
      <c r="A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">
      <c r="A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">
      <c r="A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">
      <c r="A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">
      <c r="A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">
      <c r="A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2">
      <c r="A194" s="5"/>
    </row>
    <row r="195" ht="12">
      <c r="A195" s="5"/>
    </row>
    <row r="196" ht="12">
      <c r="A196" s="5"/>
    </row>
    <row r="197" ht="12">
      <c r="A197" s="5"/>
    </row>
  </sheetData>
  <sheetProtection selectLockedCells="1"/>
  <mergeCells count="85">
    <mergeCell ref="B2:L2"/>
    <mergeCell ref="B8:L8"/>
    <mergeCell ref="H30:L30"/>
    <mergeCell ref="I48:J48"/>
    <mergeCell ref="B47:F47"/>
    <mergeCell ref="B40:F40"/>
    <mergeCell ref="B10:F10"/>
    <mergeCell ref="J5:L5"/>
    <mergeCell ref="K4:L4"/>
    <mergeCell ref="B4:C4"/>
    <mergeCell ref="B5:C5"/>
    <mergeCell ref="B6:C6"/>
    <mergeCell ref="D4:H4"/>
    <mergeCell ref="I4:J4"/>
    <mergeCell ref="B30:F30"/>
    <mergeCell ref="H10:L10"/>
    <mergeCell ref="J6:L6"/>
    <mergeCell ref="D5:H5"/>
    <mergeCell ref="D6:H6"/>
    <mergeCell ref="H40:L40"/>
    <mergeCell ref="I49:J49"/>
    <mergeCell ref="C68:F68"/>
    <mergeCell ref="I56:J56"/>
    <mergeCell ref="I58:J58"/>
    <mergeCell ref="I53:J53"/>
    <mergeCell ref="I50:J50"/>
    <mergeCell ref="I57:J57"/>
    <mergeCell ref="I55:J55"/>
    <mergeCell ref="I62:J62"/>
    <mergeCell ref="I83:J83"/>
    <mergeCell ref="I84:J84"/>
    <mergeCell ref="H79:L79"/>
    <mergeCell ref="I59:J59"/>
    <mergeCell ref="B63:F63"/>
    <mergeCell ref="H47:L47"/>
    <mergeCell ref="I52:J52"/>
    <mergeCell ref="I51:J51"/>
    <mergeCell ref="I54:J54"/>
    <mergeCell ref="I60:J60"/>
    <mergeCell ref="I61:J61"/>
    <mergeCell ref="I71:J71"/>
    <mergeCell ref="I77:J77"/>
    <mergeCell ref="I70:J70"/>
    <mergeCell ref="I64:J64"/>
    <mergeCell ref="I69:J69"/>
    <mergeCell ref="I63:J63"/>
    <mergeCell ref="I67:J67"/>
    <mergeCell ref="I66:J66"/>
    <mergeCell ref="I65:J65"/>
    <mergeCell ref="H68:L68"/>
    <mergeCell ref="J93:K93"/>
    <mergeCell ref="I74:J74"/>
    <mergeCell ref="H87:L87"/>
    <mergeCell ref="I85:J85"/>
    <mergeCell ref="H89:I89"/>
    <mergeCell ref="H90:I90"/>
    <mergeCell ref="H93:I93"/>
    <mergeCell ref="H91:I91"/>
    <mergeCell ref="J89:K89"/>
    <mergeCell ref="J90:K90"/>
    <mergeCell ref="J91:K91"/>
    <mergeCell ref="H92:I92"/>
    <mergeCell ref="I80:J80"/>
    <mergeCell ref="I75:J75"/>
    <mergeCell ref="I76:J76"/>
    <mergeCell ref="H88:L88"/>
    <mergeCell ref="I86:J86"/>
    <mergeCell ref="I81:J81"/>
    <mergeCell ref="I82:J82"/>
    <mergeCell ref="D103:F103"/>
    <mergeCell ref="I99:L99"/>
    <mergeCell ref="J101:L101"/>
    <mergeCell ref="I73:J73"/>
    <mergeCell ref="I72:J72"/>
    <mergeCell ref="B100:F100"/>
    <mergeCell ref="J95:K95"/>
    <mergeCell ref="J94:K94"/>
    <mergeCell ref="J92:K92"/>
    <mergeCell ref="D99:F99"/>
    <mergeCell ref="D102:F102"/>
    <mergeCell ref="H97:L97"/>
    <mergeCell ref="B97:F97"/>
    <mergeCell ref="H95:I95"/>
    <mergeCell ref="B98:F98"/>
    <mergeCell ref="D101:F101"/>
  </mergeCells>
  <conditionalFormatting sqref="B96 B39 H39 L12:L28 F32:F39 L32:L39 F42:F46 L42:L46 F70:F79 F81:F88 F12:F28 L51:L67 L70:L77 F90:F96 L81:L86 F65:F66 F49:F60">
    <cfRule type="cellIs" priority="2" dxfId="0" operator="greaterThan" stopIfTrue="1">
      <formula>0</formula>
    </cfRule>
  </conditionalFormatting>
  <conditionalFormatting sqref="F60:F61">
    <cfRule type="cellIs" priority="1" dxfId="0" operator="greaterThan" stopIfTrue="1">
      <formula>0</formula>
    </cfRule>
  </conditionalFormatting>
  <printOptions horizontalCentered="1" verticalCentered="1"/>
  <pageMargins left="0.1" right="0.1" top="0.1" bottom="0.1" header="0" footer="0"/>
  <pageSetup fitToHeight="0" fitToWidth="0" horizontalDpi="600" verticalDpi="600" orientation="portrait" scale="58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Prisby</dc:creator>
  <cp:keywords/>
  <dc:description/>
  <cp:lastModifiedBy>Mandy Dwinell</cp:lastModifiedBy>
  <cp:lastPrinted>2024-01-30T21:06:55Z</cp:lastPrinted>
  <dcterms:created xsi:type="dcterms:W3CDTF">2004-06-02T16:50:31Z</dcterms:created>
  <dcterms:modified xsi:type="dcterms:W3CDTF">2024-01-31T15:40:10Z</dcterms:modified>
  <cp:category/>
  <cp:version/>
  <cp:contentType/>
  <cp:contentStatus/>
</cp:coreProperties>
</file>